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355" windowHeight="9240" activeTab="0"/>
  </bookViews>
  <sheets>
    <sheet name="dievčatá" sheetId="1" r:id="rId1"/>
  </sheets>
  <definedNames/>
  <calcPr fullCalcOnLoad="1"/>
</workbook>
</file>

<file path=xl/sharedStrings.xml><?xml version="1.0" encoding="utf-8"?>
<sst xmlns="http://schemas.openxmlformats.org/spreadsheetml/2006/main" count="270" uniqueCount="80">
  <si>
    <t>Por.</t>
  </si>
  <si>
    <t>Meno Priezvisko</t>
  </si>
  <si>
    <t>Náradie</t>
  </si>
  <si>
    <t>Známky na náradiach</t>
  </si>
  <si>
    <t>Spolu</t>
  </si>
  <si>
    <t>Akrobacia</t>
  </si>
  <si>
    <t>Preskok</t>
  </si>
  <si>
    <t>Hrazda</t>
  </si>
  <si>
    <t>Spoločná známka družstva</t>
  </si>
  <si>
    <t>Celkové poradie družstva</t>
  </si>
  <si>
    <t>Čas m</t>
  </si>
  <si>
    <t>Čas p</t>
  </si>
  <si>
    <t>Najnižšia zn.na n.</t>
  </si>
  <si>
    <t>Známka1</t>
  </si>
  <si>
    <t>Známka2</t>
  </si>
  <si>
    <t>Beh</t>
  </si>
  <si>
    <t>Dievčatá                        ZŠ – Bystrická cesta</t>
  </si>
  <si>
    <t>Dievčatá                        ZŠ – Súkromná</t>
  </si>
  <si>
    <t>Dievčatá                        ZŠ – Klačno</t>
  </si>
  <si>
    <t>Dievčatá                        ZŠ – Zarevúca</t>
  </si>
  <si>
    <t>Dievčatá                        ZŠ – sv. Vincenta</t>
  </si>
  <si>
    <t xml:space="preserve">Dievčatá                        ZŠ – Lúčky </t>
  </si>
  <si>
    <t>Krajčiová Ema</t>
  </si>
  <si>
    <t>Líšková Natália</t>
  </si>
  <si>
    <t>Lukačovičová Natália</t>
  </si>
  <si>
    <t>Pašková Klára</t>
  </si>
  <si>
    <t>Zontág Rebeka</t>
  </si>
  <si>
    <t>Hliničanová Izabela</t>
  </si>
  <si>
    <t>Horvátová Diana</t>
  </si>
  <si>
    <t>Kováčiková Tamara</t>
  </si>
  <si>
    <t>Krivdová Lucia</t>
  </si>
  <si>
    <t>Šatanová Veronika</t>
  </si>
  <si>
    <t>Deriaha Mariia</t>
  </si>
  <si>
    <t>Kondratiuk Alina</t>
  </si>
  <si>
    <t>Rapošová Tatiana</t>
  </si>
  <si>
    <t>Martonová Nela</t>
  </si>
  <si>
    <t>Mičlová Vanesa</t>
  </si>
  <si>
    <t>Muríňová Zara</t>
  </si>
  <si>
    <t>Šidová Marianna</t>
  </si>
  <si>
    <t>Tkáčiková Mia</t>
  </si>
  <si>
    <t>Balážová Marianna</t>
  </si>
  <si>
    <t>Pažítková Tatiana</t>
  </si>
  <si>
    <t>Spišáková Lucia</t>
  </si>
  <si>
    <t>Kubalová Boriana Kara</t>
  </si>
  <si>
    <t>Sidorová Klára</t>
  </si>
  <si>
    <t>Gejdošová Tatiana</t>
  </si>
  <si>
    <t>Hošalová Alexandra</t>
  </si>
  <si>
    <t>Pšenková Simona</t>
  </si>
  <si>
    <t>Saganová Tamara</t>
  </si>
  <si>
    <t>Veselovská Viktória</t>
  </si>
  <si>
    <t>Matejovie Ema</t>
  </si>
  <si>
    <t>Sanigová Dominika</t>
  </si>
  <si>
    <t>5.</t>
  </si>
  <si>
    <t>6.</t>
  </si>
  <si>
    <t>4.</t>
  </si>
  <si>
    <t>1.</t>
  </si>
  <si>
    <t>2.</t>
  </si>
  <si>
    <t>3.</t>
  </si>
  <si>
    <t>24.</t>
  </si>
  <si>
    <t>20.</t>
  </si>
  <si>
    <t>27.</t>
  </si>
  <si>
    <t>28.</t>
  </si>
  <si>
    <t>25.</t>
  </si>
  <si>
    <t>23.</t>
  </si>
  <si>
    <t>21.</t>
  </si>
  <si>
    <t>26.</t>
  </si>
  <si>
    <t>7.</t>
  </si>
  <si>
    <t>5.-6.</t>
  </si>
  <si>
    <t>19.</t>
  </si>
  <si>
    <t>30.</t>
  </si>
  <si>
    <t>18.</t>
  </si>
  <si>
    <t>22.</t>
  </si>
  <si>
    <t>10.</t>
  </si>
  <si>
    <t>29.</t>
  </si>
  <si>
    <t>11.</t>
  </si>
  <si>
    <t>16.-17.</t>
  </si>
  <si>
    <t>8.-9.</t>
  </si>
  <si>
    <t>13.-14.</t>
  </si>
  <si>
    <t>15.</t>
  </si>
  <si>
    <t>12.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</si>
</sst>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_-;\-* #,##0_-;_-* &quot;-&quot;_-;_-@_-"/>
    <numFmt numFmtId="170" formatCode="_-* #,##0.00\ &quot;Kč&quot;_-;\-* #,##0.00\ &quot;Kč&quot;_-;_-* &quot;-&quot;??\ &quot;Kč&quot;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\-yyyy"/>
    <numFmt numFmtId="181" formatCode="0.000"/>
    <numFmt numFmtId="182" formatCode="0.0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</numFmts>
  <fonts count="47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6"/>
      <name val="Arial CE"/>
      <family val="2"/>
    </font>
    <font>
      <sz val="8"/>
      <name val="Arial"/>
      <family val="0"/>
    </font>
    <font>
      <b/>
      <i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color indexed="10"/>
      <name val="Arial CE"/>
      <family val="2"/>
    </font>
    <font>
      <b/>
      <sz val="18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18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2" fontId="2" fillId="0" borderId="13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2" fontId="2" fillId="0" borderId="14" xfId="0" applyNumberFormat="1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Alignment="1" applyProtection="1">
      <alignment horizontal="center"/>
      <protection locked="0"/>
    </xf>
    <xf numFmtId="2" fontId="2" fillId="0" borderId="16" xfId="0" applyNumberFormat="1" applyFont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82" fontId="2" fillId="0" borderId="18" xfId="0" applyNumberFormat="1" applyFont="1" applyBorder="1" applyAlignment="1" applyProtection="1">
      <alignment horizontal="center"/>
      <protection locked="0"/>
    </xf>
    <xf numFmtId="2" fontId="2" fillId="33" borderId="19" xfId="0" applyNumberFormat="1" applyFont="1" applyFill="1" applyBorder="1" applyAlignment="1" applyProtection="1">
      <alignment horizontal="center"/>
      <protection locked="0"/>
    </xf>
    <xf numFmtId="2" fontId="2" fillId="33" borderId="20" xfId="0" applyNumberFormat="1" applyFont="1" applyFill="1" applyBorder="1" applyAlignment="1" applyProtection="1">
      <alignment horizontal="center"/>
      <protection locked="0"/>
    </xf>
    <xf numFmtId="2" fontId="2" fillId="0" borderId="21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2" fontId="2" fillId="0" borderId="18" xfId="0" applyNumberFormat="1" applyFont="1" applyBorder="1" applyAlignment="1" applyProtection="1">
      <alignment horizontal="center"/>
      <protection locked="0"/>
    </xf>
    <xf numFmtId="2" fontId="2" fillId="0" borderId="22" xfId="0" applyNumberFormat="1" applyFont="1" applyBorder="1" applyAlignment="1" applyProtection="1">
      <alignment horizontal="center"/>
      <protection locked="0"/>
    </xf>
    <xf numFmtId="2" fontId="1" fillId="0" borderId="20" xfId="0" applyNumberFormat="1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182" fontId="2" fillId="0" borderId="24" xfId="0" applyNumberFormat="1" applyFont="1" applyBorder="1" applyAlignment="1" applyProtection="1">
      <alignment horizontal="center"/>
      <protection locked="0"/>
    </xf>
    <xf numFmtId="2" fontId="2" fillId="33" borderId="25" xfId="0" applyNumberFormat="1" applyFont="1" applyFill="1" applyBorder="1" applyAlignment="1" applyProtection="1">
      <alignment horizontal="center"/>
      <protection locked="0"/>
    </xf>
    <xf numFmtId="2" fontId="2" fillId="33" borderId="11" xfId="0" applyNumberFormat="1" applyFont="1" applyFill="1" applyBorder="1" applyAlignment="1" applyProtection="1">
      <alignment horizontal="center"/>
      <protection locked="0"/>
    </xf>
    <xf numFmtId="2" fontId="2" fillId="0" borderId="26" xfId="0" applyNumberFormat="1" applyFont="1" applyBorder="1" applyAlignment="1" applyProtection="1">
      <alignment horizontal="center"/>
      <protection locked="0"/>
    </xf>
    <xf numFmtId="2" fontId="2" fillId="0" borderId="24" xfId="0" applyNumberFormat="1" applyFont="1" applyBorder="1" applyAlignment="1" applyProtection="1">
      <alignment horizontal="center"/>
      <protection locked="0"/>
    </xf>
    <xf numFmtId="2" fontId="2" fillId="0" borderId="27" xfId="0" applyNumberFormat="1" applyFont="1" applyBorder="1" applyAlignment="1" applyProtection="1">
      <alignment horizontal="center"/>
      <protection locked="0"/>
    </xf>
    <xf numFmtId="1" fontId="5" fillId="0" borderId="28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182" fontId="2" fillId="33" borderId="29" xfId="0" applyNumberFormat="1" applyFont="1" applyFill="1" applyBorder="1" applyAlignment="1" applyProtection="1">
      <alignment horizontal="center"/>
      <protection locked="0"/>
    </xf>
    <xf numFmtId="2" fontId="2" fillId="34" borderId="30" xfId="0" applyNumberFormat="1" applyFont="1" applyFill="1" applyBorder="1" applyAlignment="1" applyProtection="1">
      <alignment horizontal="center"/>
      <protection locked="0"/>
    </xf>
    <xf numFmtId="2" fontId="0" fillId="0" borderId="15" xfId="0" applyNumberFormat="1" applyFont="1" applyBorder="1" applyAlignment="1" applyProtection="1">
      <alignment/>
      <protection/>
    </xf>
    <xf numFmtId="2" fontId="2" fillId="0" borderId="31" xfId="0" applyNumberFormat="1" applyFont="1" applyBorder="1" applyAlignment="1" applyProtection="1">
      <alignment horizontal="center"/>
      <protection locked="0"/>
    </xf>
    <xf numFmtId="2" fontId="2" fillId="0" borderId="29" xfId="0" applyNumberFormat="1" applyFont="1" applyBorder="1" applyAlignment="1" applyProtection="1">
      <alignment horizontal="center"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2" fontId="2" fillId="0" borderId="30" xfId="0" applyNumberFormat="1" applyFont="1" applyBorder="1" applyAlignment="1" applyProtection="1">
      <alignment horizontal="center"/>
      <protection locked="0"/>
    </xf>
    <xf numFmtId="2" fontId="2" fillId="0" borderId="32" xfId="0" applyNumberFormat="1" applyFont="1" applyBorder="1" applyAlignment="1" applyProtection="1">
      <alignment horizontal="center"/>
      <protection locked="0"/>
    </xf>
    <xf numFmtId="2" fontId="0" fillId="0" borderId="33" xfId="0" applyNumberFormat="1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34" xfId="0" applyFont="1" applyBorder="1" applyAlignment="1" applyProtection="1">
      <alignment horizontal="center"/>
      <protection locked="0"/>
    </xf>
    <xf numFmtId="2" fontId="2" fillId="0" borderId="34" xfId="0" applyNumberFormat="1" applyFont="1" applyBorder="1" applyAlignment="1" applyProtection="1">
      <alignment horizontal="center"/>
      <protection locked="0"/>
    </xf>
    <xf numFmtId="181" fontId="2" fillId="0" borderId="34" xfId="0" applyNumberFormat="1" applyFont="1" applyBorder="1" applyAlignment="1" applyProtection="1">
      <alignment horizontal="center"/>
      <protection locked="0"/>
    </xf>
    <xf numFmtId="2" fontId="0" fillId="0" borderId="35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81" fontId="2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35" xfId="0" applyNumberFormat="1" applyFont="1" applyBorder="1" applyAlignment="1" applyProtection="1">
      <alignment horizontal="center"/>
      <protection locked="0"/>
    </xf>
    <xf numFmtId="181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2" fontId="0" fillId="35" borderId="15" xfId="0" applyNumberFormat="1" applyFont="1" applyFill="1" applyBorder="1" applyAlignment="1" applyProtection="1">
      <alignment/>
      <protection/>
    </xf>
    <xf numFmtId="0" fontId="45" fillId="0" borderId="35" xfId="0" applyFont="1" applyBorder="1" applyAlignment="1" applyProtection="1">
      <alignment horizontal="center"/>
      <protection locked="0"/>
    </xf>
    <xf numFmtId="181" fontId="1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49" fontId="2" fillId="0" borderId="23" xfId="45" applyNumberFormat="1" applyFont="1" applyBorder="1" applyAlignment="1" applyProtection="1">
      <alignment vertical="center" wrapText="1"/>
      <protection hidden="1" locked="0"/>
    </xf>
    <xf numFmtId="0" fontId="0" fillId="0" borderId="15" xfId="45" applyFont="1" applyBorder="1" applyAlignment="1">
      <alignment vertical="center" wrapText="1"/>
      <protection/>
    </xf>
    <xf numFmtId="0" fontId="0" fillId="0" borderId="16" xfId="45" applyFont="1" applyBorder="1" applyAlignment="1">
      <alignment vertical="center" wrapText="1"/>
      <protection/>
    </xf>
    <xf numFmtId="180" fontId="46" fillId="0" borderId="37" xfId="0" applyNumberFormat="1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vertical="center" wrapText="1"/>
      <protection locked="0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3"/>
  <sheetViews>
    <sheetView tabSelected="1" zoomScalePageLayoutView="0" workbookViewId="0" topLeftCell="A16">
      <selection activeCell="D33" sqref="D33"/>
    </sheetView>
  </sheetViews>
  <sheetFormatPr defaultColWidth="9.140625" defaultRowHeight="12.75"/>
  <cols>
    <col min="1" max="1" width="4.7109375" style="12" customWidth="1"/>
    <col min="2" max="2" width="22.421875" style="12" customWidth="1"/>
    <col min="3" max="3" width="9.140625" style="12" customWidth="1"/>
    <col min="4" max="5" width="9.00390625" style="12" customWidth="1"/>
    <col min="6" max="6" width="7.140625" style="12" customWidth="1"/>
    <col min="7" max="7" width="6.57421875" style="12" customWidth="1"/>
    <col min="8" max="12" width="7.28125" style="12" customWidth="1"/>
    <col min="13" max="13" width="9.57421875" style="12" customWidth="1"/>
    <col min="14" max="14" width="8.140625" style="12" customWidth="1"/>
    <col min="15" max="16384" width="9.140625" style="12" customWidth="1"/>
  </cols>
  <sheetData>
    <row r="1" spans="1:14" s="15" customFormat="1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15" customFormat="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4" thickBot="1">
      <c r="A3" s="70" t="s">
        <v>16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16"/>
      <c r="N3" s="17"/>
    </row>
    <row r="4" spans="1:14" ht="12.75" customHeight="1">
      <c r="A4" s="71" t="s">
        <v>0</v>
      </c>
      <c r="B4" s="72" t="s">
        <v>1</v>
      </c>
      <c r="C4" s="72" t="s">
        <v>2</v>
      </c>
      <c r="D4" s="72" t="s">
        <v>13</v>
      </c>
      <c r="E4" s="72" t="s">
        <v>14</v>
      </c>
      <c r="F4" s="72" t="s">
        <v>10</v>
      </c>
      <c r="G4" s="72" t="s">
        <v>11</v>
      </c>
      <c r="H4" s="62" t="s">
        <v>3</v>
      </c>
      <c r="I4" s="62"/>
      <c r="J4" s="62"/>
      <c r="K4" s="62"/>
      <c r="L4" s="62" t="s">
        <v>4</v>
      </c>
      <c r="M4" s="62" t="s">
        <v>12</v>
      </c>
      <c r="N4" s="1"/>
    </row>
    <row r="5" spans="1:14" ht="13.5" thickBot="1">
      <c r="A5" s="63"/>
      <c r="B5" s="73"/>
      <c r="C5" s="73"/>
      <c r="D5" s="73"/>
      <c r="E5" s="73"/>
      <c r="F5" s="73"/>
      <c r="G5" s="73"/>
      <c r="H5" s="63"/>
      <c r="I5" s="63"/>
      <c r="J5" s="63"/>
      <c r="K5" s="63"/>
      <c r="L5" s="63"/>
      <c r="M5" s="63"/>
      <c r="N5" s="1"/>
    </row>
    <row r="6" spans="1:14" ht="12.75">
      <c r="A6" s="64">
        <v>1</v>
      </c>
      <c r="B6" s="67" t="s">
        <v>22</v>
      </c>
      <c r="C6" s="2" t="s">
        <v>5</v>
      </c>
      <c r="D6" s="18">
        <v>11.3</v>
      </c>
      <c r="E6" s="18">
        <v>11</v>
      </c>
      <c r="F6" s="19"/>
      <c r="G6" s="20"/>
      <c r="H6" s="21">
        <f>AVERAGE(D6:E6)</f>
        <v>11.15</v>
      </c>
      <c r="I6" s="22"/>
      <c r="J6" s="23"/>
      <c r="K6" s="24"/>
      <c r="L6" s="25"/>
      <c r="M6" s="26"/>
      <c r="N6" s="17"/>
    </row>
    <row r="7" spans="1:14" ht="12.75">
      <c r="A7" s="65"/>
      <c r="B7" s="68"/>
      <c r="C7" s="3" t="s">
        <v>6</v>
      </c>
      <c r="D7" s="27">
        <v>8</v>
      </c>
      <c r="E7" s="27">
        <v>7.5</v>
      </c>
      <c r="F7" s="28"/>
      <c r="G7" s="29"/>
      <c r="H7" s="30"/>
      <c r="I7" s="31">
        <f>AVERAGE(D7:E7)</f>
        <v>7.75</v>
      </c>
      <c r="J7" s="22"/>
      <c r="K7" s="32"/>
      <c r="L7" s="34"/>
      <c r="M7" s="8"/>
      <c r="N7" s="17"/>
    </row>
    <row r="8" spans="1:14" ht="12.75">
      <c r="A8" s="65"/>
      <c r="B8" s="68"/>
      <c r="C8" s="3" t="s">
        <v>7</v>
      </c>
      <c r="D8" s="27">
        <v>10.5</v>
      </c>
      <c r="E8" s="27">
        <v>10.4</v>
      </c>
      <c r="F8" s="28"/>
      <c r="G8" s="29"/>
      <c r="H8" s="30"/>
      <c r="I8" s="31"/>
      <c r="J8" s="31">
        <f>AVERAGE(D8:E8)</f>
        <v>10.45</v>
      </c>
      <c r="K8" s="32"/>
      <c r="L8" s="34"/>
      <c r="M8" s="8"/>
      <c r="N8" s="17"/>
    </row>
    <row r="9" spans="1:14" ht="13.5" thickBot="1">
      <c r="A9" s="66"/>
      <c r="B9" s="69"/>
      <c r="C9" s="4" t="s">
        <v>15</v>
      </c>
      <c r="D9" s="35"/>
      <c r="E9" s="35"/>
      <c r="F9" s="36"/>
      <c r="G9" s="37">
        <v>11.9</v>
      </c>
      <c r="H9" s="38"/>
      <c r="I9" s="39"/>
      <c r="J9" s="39"/>
      <c r="K9" s="11">
        <f>IF(G9&lt;11.4,10,IF(AND(G9&gt;11.3,G9&lt;12.1),32.6-2*G9,IF(AND(G9&gt;12.1,G9&lt;18.7),20.6-G9,IF(G9&gt;18.6,1))))</f>
        <v>8.8</v>
      </c>
      <c r="L9" s="40">
        <f>SUM(H6:K9)</f>
        <v>38.15</v>
      </c>
      <c r="M9" s="9"/>
      <c r="N9" s="59" t="s">
        <v>59</v>
      </c>
    </row>
    <row r="10" spans="1:14" ht="12.75">
      <c r="A10" s="64">
        <v>2</v>
      </c>
      <c r="B10" s="67" t="s">
        <v>23</v>
      </c>
      <c r="C10" s="3" t="s">
        <v>5</v>
      </c>
      <c r="D10" s="27">
        <v>11.5</v>
      </c>
      <c r="E10" s="27">
        <v>11.4</v>
      </c>
      <c r="F10" s="19"/>
      <c r="G10" s="20"/>
      <c r="H10" s="30">
        <f>AVERAGE(D10:E10)</f>
        <v>11.45</v>
      </c>
      <c r="I10" s="22"/>
      <c r="J10" s="31"/>
      <c r="K10" s="32"/>
      <c r="L10" s="34"/>
      <c r="M10" s="41"/>
      <c r="N10" s="59"/>
    </row>
    <row r="11" spans="1:14" ht="12.75">
      <c r="A11" s="65"/>
      <c r="B11" s="68"/>
      <c r="C11" s="3" t="s">
        <v>6</v>
      </c>
      <c r="D11" s="27">
        <v>9</v>
      </c>
      <c r="E11" s="27">
        <v>9.5</v>
      </c>
      <c r="F11" s="28"/>
      <c r="G11" s="29"/>
      <c r="H11" s="30"/>
      <c r="I11" s="31">
        <f>AVERAGE(D11:E11)</f>
        <v>9.25</v>
      </c>
      <c r="J11" s="22"/>
      <c r="K11" s="32"/>
      <c r="L11" s="34"/>
      <c r="M11" s="8"/>
      <c r="N11" s="59"/>
    </row>
    <row r="12" spans="1:14" ht="12.75">
      <c r="A12" s="65"/>
      <c r="B12" s="68"/>
      <c r="C12" s="3" t="s">
        <v>7</v>
      </c>
      <c r="D12" s="27">
        <v>11.2</v>
      </c>
      <c r="E12" s="27">
        <v>11.2</v>
      </c>
      <c r="F12" s="28"/>
      <c r="G12" s="29"/>
      <c r="H12" s="30"/>
      <c r="I12" s="31"/>
      <c r="J12" s="31">
        <f>AVERAGE(D12:E12)</f>
        <v>11.2</v>
      </c>
      <c r="K12" s="32"/>
      <c r="L12" s="34"/>
      <c r="M12" s="8"/>
      <c r="N12" s="59"/>
    </row>
    <row r="13" spans="1:14" ht="13.5" thickBot="1">
      <c r="A13" s="66"/>
      <c r="B13" s="69"/>
      <c r="C13" s="4" t="s">
        <v>15</v>
      </c>
      <c r="D13" s="35"/>
      <c r="E13" s="35"/>
      <c r="F13" s="42"/>
      <c r="G13" s="37">
        <v>0</v>
      </c>
      <c r="H13" s="38"/>
      <c r="I13" s="39"/>
      <c r="J13" s="39"/>
      <c r="K13" s="11">
        <v>0</v>
      </c>
      <c r="L13" s="40">
        <f>SUM(H10:K13)</f>
        <v>31.9</v>
      </c>
      <c r="M13" s="9"/>
      <c r="N13" s="59" t="s">
        <v>69</v>
      </c>
    </row>
    <row r="14" spans="1:14" ht="12.75">
      <c r="A14" s="64">
        <v>3</v>
      </c>
      <c r="B14" s="67" t="s">
        <v>24</v>
      </c>
      <c r="C14" s="3" t="s">
        <v>5</v>
      </c>
      <c r="D14" s="27">
        <v>10.7</v>
      </c>
      <c r="E14" s="27">
        <v>10.5</v>
      </c>
      <c r="F14" s="19"/>
      <c r="G14" s="20"/>
      <c r="H14" s="30">
        <f>AVERAGE(D14:E14)</f>
        <v>10.6</v>
      </c>
      <c r="I14" s="22"/>
      <c r="J14" s="31"/>
      <c r="K14" s="32"/>
      <c r="L14" s="34"/>
      <c r="M14" s="8"/>
      <c r="N14" s="59"/>
    </row>
    <row r="15" spans="1:14" ht="12.75">
      <c r="A15" s="65"/>
      <c r="B15" s="68"/>
      <c r="C15" s="3" t="s">
        <v>6</v>
      </c>
      <c r="D15" s="27">
        <v>8</v>
      </c>
      <c r="E15" s="27">
        <v>8.5</v>
      </c>
      <c r="F15" s="28"/>
      <c r="G15" s="29"/>
      <c r="H15" s="30"/>
      <c r="I15" s="31">
        <f>AVERAGE(D15:E15)</f>
        <v>8.25</v>
      </c>
      <c r="J15" s="22"/>
      <c r="K15" s="32"/>
      <c r="L15" s="34"/>
      <c r="M15" s="8"/>
      <c r="N15" s="59"/>
    </row>
    <row r="16" spans="1:14" ht="12.75">
      <c r="A16" s="65"/>
      <c r="B16" s="68"/>
      <c r="C16" s="3" t="s">
        <v>7</v>
      </c>
      <c r="D16" s="27">
        <v>10.3</v>
      </c>
      <c r="E16" s="27">
        <v>10.2</v>
      </c>
      <c r="F16" s="28"/>
      <c r="G16" s="29"/>
      <c r="H16" s="30"/>
      <c r="I16" s="31"/>
      <c r="J16" s="31">
        <f>AVERAGE(D16:E16)</f>
        <v>10.25</v>
      </c>
      <c r="K16" s="32"/>
      <c r="L16" s="34"/>
      <c r="M16" s="8"/>
      <c r="N16" s="59"/>
    </row>
    <row r="17" spans="1:14" ht="13.5" thickBot="1">
      <c r="A17" s="66"/>
      <c r="B17" s="69"/>
      <c r="C17" s="4" t="s">
        <v>15</v>
      </c>
      <c r="D17" s="35"/>
      <c r="E17" s="35"/>
      <c r="F17" s="42"/>
      <c r="G17" s="37">
        <v>11.7</v>
      </c>
      <c r="H17" s="38"/>
      <c r="I17" s="39"/>
      <c r="J17" s="39"/>
      <c r="K17" s="11">
        <f>IF(G17&lt;11.4,10,IF(AND(G17&gt;11.3,G17&lt;12.1),32.6-2*G17,IF(AND(G17&gt;12.1,G17&lt;18.7),20.6-G17,IF(G17&gt;18.6,1))))</f>
        <v>9.200000000000003</v>
      </c>
      <c r="L17" s="40">
        <f>SUM(H14:K17)</f>
        <v>38.300000000000004</v>
      </c>
      <c r="M17" s="9"/>
      <c r="N17" s="59" t="s">
        <v>68</v>
      </c>
    </row>
    <row r="18" spans="1:14" ht="12.75">
      <c r="A18" s="64">
        <v>4</v>
      </c>
      <c r="B18" s="67" t="s">
        <v>25</v>
      </c>
      <c r="C18" s="3" t="s">
        <v>5</v>
      </c>
      <c r="D18" s="27">
        <v>11.4</v>
      </c>
      <c r="E18" s="27">
        <v>11.3</v>
      </c>
      <c r="F18" s="19"/>
      <c r="G18" s="20"/>
      <c r="H18" s="30">
        <f>AVERAGE(D18:E18)</f>
        <v>11.350000000000001</v>
      </c>
      <c r="I18" s="22"/>
      <c r="J18" s="31"/>
      <c r="K18" s="43"/>
      <c r="L18" s="34"/>
      <c r="M18" s="9"/>
      <c r="N18" s="59"/>
    </row>
    <row r="19" spans="1:14" ht="12.75">
      <c r="A19" s="65"/>
      <c r="B19" s="68"/>
      <c r="C19" s="3" t="s">
        <v>6</v>
      </c>
      <c r="D19" s="27">
        <v>9</v>
      </c>
      <c r="E19" s="27">
        <v>8.5</v>
      </c>
      <c r="F19" s="28"/>
      <c r="G19" s="29"/>
      <c r="H19" s="30"/>
      <c r="I19" s="31">
        <f>AVERAGE(D19:E19)</f>
        <v>8.75</v>
      </c>
      <c r="J19" s="22"/>
      <c r="K19" s="24"/>
      <c r="L19" s="34"/>
      <c r="M19" s="8"/>
      <c r="N19" s="59"/>
    </row>
    <row r="20" spans="1:14" ht="12.75">
      <c r="A20" s="65"/>
      <c r="B20" s="68"/>
      <c r="C20" s="3" t="s">
        <v>7</v>
      </c>
      <c r="D20" s="27">
        <v>9.8</v>
      </c>
      <c r="E20" s="27">
        <v>9.9</v>
      </c>
      <c r="F20" s="28"/>
      <c r="G20" s="29"/>
      <c r="H20" s="30"/>
      <c r="I20" s="31"/>
      <c r="J20" s="31">
        <f>AVERAGE(D20:E20)</f>
        <v>9.850000000000001</v>
      </c>
      <c r="K20" s="32"/>
      <c r="L20" s="34"/>
      <c r="M20" s="8"/>
      <c r="N20" s="59"/>
    </row>
    <row r="21" spans="1:14" ht="13.5" thickBot="1">
      <c r="A21" s="66"/>
      <c r="B21" s="69"/>
      <c r="C21" s="4" t="s">
        <v>15</v>
      </c>
      <c r="D21" s="35"/>
      <c r="E21" s="35"/>
      <c r="F21" s="42"/>
      <c r="G21" s="37">
        <v>13.1</v>
      </c>
      <c r="H21" s="38"/>
      <c r="I21" s="39"/>
      <c r="J21" s="39"/>
      <c r="K21" s="11">
        <f>IF(G21&lt;11.4,10,IF(AND(G21&gt;11.3,G21&lt;12.1),32.6-2*G21,IF(AND(G21&gt;12.1,G21&lt;18.7),20.6-G21,IF(G21&gt;18.6,1))))</f>
        <v>7.500000000000002</v>
      </c>
      <c r="L21" s="40">
        <f>SUM(H18:K21)</f>
        <v>37.45</v>
      </c>
      <c r="M21" s="10"/>
      <c r="N21" s="59" t="s">
        <v>63</v>
      </c>
    </row>
    <row r="22" spans="1:14" ht="12.75">
      <c r="A22" s="64">
        <v>5</v>
      </c>
      <c r="B22" s="67" t="s">
        <v>26</v>
      </c>
      <c r="C22" s="3" t="s">
        <v>5</v>
      </c>
      <c r="D22" s="27">
        <v>11.2</v>
      </c>
      <c r="E22" s="27">
        <v>11.2</v>
      </c>
      <c r="F22" s="19"/>
      <c r="G22" s="20"/>
      <c r="H22" s="30">
        <f>AVERAGE(D22:E22)</f>
        <v>11.2</v>
      </c>
      <c r="I22" s="22"/>
      <c r="J22" s="31"/>
      <c r="K22" s="32"/>
      <c r="L22" s="34"/>
      <c r="M22" s="44">
        <f>MIN(H6:H25)</f>
        <v>10.6</v>
      </c>
      <c r="N22" s="59"/>
    </row>
    <row r="23" spans="1:14" ht="12.75">
      <c r="A23" s="65"/>
      <c r="B23" s="68"/>
      <c r="C23" s="3" t="s">
        <v>6</v>
      </c>
      <c r="D23" s="27">
        <v>9</v>
      </c>
      <c r="E23" s="27">
        <v>9.5</v>
      </c>
      <c r="F23" s="28"/>
      <c r="G23" s="29"/>
      <c r="H23" s="30"/>
      <c r="I23" s="31">
        <f>AVERAGE(D23:E23)</f>
        <v>9.25</v>
      </c>
      <c r="J23" s="22"/>
      <c r="K23" s="32"/>
      <c r="L23" s="34"/>
      <c r="M23" s="7">
        <f>MIN(I6:I25)</f>
        <v>7.75</v>
      </c>
      <c r="N23" s="59"/>
    </row>
    <row r="24" spans="1:14" ht="12.75">
      <c r="A24" s="65"/>
      <c r="B24" s="68"/>
      <c r="C24" s="3" t="s">
        <v>7</v>
      </c>
      <c r="D24" s="27">
        <v>10.2</v>
      </c>
      <c r="E24" s="27">
        <v>10.1</v>
      </c>
      <c r="F24" s="28"/>
      <c r="G24" s="29"/>
      <c r="H24" s="30"/>
      <c r="I24" s="31"/>
      <c r="J24" s="31">
        <f>AVERAGE(D24:E24)</f>
        <v>10.149999999999999</v>
      </c>
      <c r="K24" s="32"/>
      <c r="L24" s="34"/>
      <c r="M24" s="7">
        <f>MIN(J6:J25)</f>
        <v>9.850000000000001</v>
      </c>
      <c r="N24" s="59"/>
    </row>
    <row r="25" spans="1:14" ht="13.5" thickBot="1">
      <c r="A25" s="66"/>
      <c r="B25" s="69"/>
      <c r="C25" s="4" t="s">
        <v>15</v>
      </c>
      <c r="D25" s="35"/>
      <c r="E25" s="35"/>
      <c r="F25" s="42"/>
      <c r="G25" s="37">
        <v>12.5</v>
      </c>
      <c r="H25" s="38"/>
      <c r="I25" s="39"/>
      <c r="J25" s="39"/>
      <c r="K25" s="11">
        <f>IF(G25&lt;11.4,10,IF(AND(G25&gt;11.3,G25&lt;12.1),32.6-2*G25,IF(AND(G25&gt;12.1,G25&lt;18.7),20.6-G25,IF(G25&gt;18.6,1))))</f>
        <v>8.100000000000001</v>
      </c>
      <c r="L25" s="40">
        <f>SUM(H22:K25)</f>
        <v>38.7</v>
      </c>
      <c r="M25" s="5">
        <f>MIN(K6:K25)</f>
        <v>0</v>
      </c>
      <c r="N25" s="59" t="s">
        <v>70</v>
      </c>
    </row>
    <row r="26" spans="1:14" ht="13.5" thickBot="1">
      <c r="A26" s="45"/>
      <c r="B26" s="46"/>
      <c r="C26" s="47"/>
      <c r="D26" s="48"/>
      <c r="E26" s="48"/>
      <c r="F26" s="48"/>
      <c r="G26" s="48"/>
      <c r="H26" s="49"/>
      <c r="I26" s="49"/>
      <c r="J26" s="49"/>
      <c r="K26" s="49"/>
      <c r="L26" s="58" t="s">
        <v>4</v>
      </c>
      <c r="M26" s="50">
        <f>SUM(M6:M25)</f>
        <v>28.200000000000003</v>
      </c>
      <c r="N26" s="17"/>
    </row>
    <row r="27" spans="1:14" ht="21" thickBot="1">
      <c r="A27" s="51"/>
      <c r="B27" s="6" t="s">
        <v>8</v>
      </c>
      <c r="C27" s="52"/>
      <c r="D27" s="22"/>
      <c r="E27" s="22"/>
      <c r="F27" s="22"/>
      <c r="G27" s="22"/>
      <c r="H27" s="53"/>
      <c r="I27" s="53"/>
      <c r="J27" s="53"/>
      <c r="K27" s="53"/>
      <c r="L27" s="54"/>
      <c r="M27" s="55">
        <f>SUM(L9:L25)-M26</f>
        <v>156.3</v>
      </c>
      <c r="N27" s="17"/>
    </row>
    <row r="28" spans="1:14" ht="21" thickBot="1">
      <c r="A28" s="51"/>
      <c r="B28" s="6" t="s">
        <v>9</v>
      </c>
      <c r="C28" s="52"/>
      <c r="D28" s="22"/>
      <c r="E28" s="22"/>
      <c r="F28" s="22"/>
      <c r="G28" s="22"/>
      <c r="H28" s="53"/>
      <c r="I28" s="53"/>
      <c r="J28" s="53"/>
      <c r="K28" s="53"/>
      <c r="L28" s="54"/>
      <c r="M28" s="16"/>
      <c r="N28" s="61" t="s">
        <v>53</v>
      </c>
    </row>
    <row r="29" spans="1:14" ht="12.75">
      <c r="A29" s="51"/>
      <c r="B29" s="51"/>
      <c r="C29" s="52"/>
      <c r="D29" s="22"/>
      <c r="E29" s="22"/>
      <c r="F29" s="22"/>
      <c r="G29" s="22"/>
      <c r="H29" s="53"/>
      <c r="I29" s="53"/>
      <c r="J29" s="53"/>
      <c r="K29" s="53"/>
      <c r="L29" s="56"/>
      <c r="M29" s="16"/>
      <c r="N29" s="17"/>
    </row>
    <row r="30" spans="1:14" ht="12.75">
      <c r="A30" s="51"/>
      <c r="B30" s="51"/>
      <c r="C30" s="52"/>
      <c r="D30" s="22"/>
      <c r="E30" s="22"/>
      <c r="F30" s="22"/>
      <c r="G30" s="22"/>
      <c r="H30" s="53"/>
      <c r="I30" s="53"/>
      <c r="J30" s="53"/>
      <c r="K30" s="53"/>
      <c r="L30" s="56"/>
      <c r="M30" s="16"/>
      <c r="N30" s="17"/>
    </row>
    <row r="31" spans="5:8" ht="12.75">
      <c r="E31" s="57"/>
      <c r="F31" s="17"/>
      <c r="G31" s="17"/>
      <c r="H31" s="17"/>
    </row>
    <row r="32" spans="5:6" ht="12.75">
      <c r="E32" s="13"/>
      <c r="F32" s="13"/>
    </row>
    <row r="34" spans="1:14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24" thickBot="1">
      <c r="A36" s="70" t="s">
        <v>17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16"/>
      <c r="N36" s="17"/>
    </row>
    <row r="37" spans="1:14" ht="12.75" customHeight="1">
      <c r="A37" s="71" t="s">
        <v>0</v>
      </c>
      <c r="B37" s="72" t="s">
        <v>1</v>
      </c>
      <c r="C37" s="72" t="s">
        <v>2</v>
      </c>
      <c r="D37" s="72" t="s">
        <v>13</v>
      </c>
      <c r="E37" s="72" t="s">
        <v>14</v>
      </c>
      <c r="F37" s="72" t="s">
        <v>10</v>
      </c>
      <c r="G37" s="72" t="s">
        <v>11</v>
      </c>
      <c r="H37" s="62" t="s">
        <v>3</v>
      </c>
      <c r="I37" s="62"/>
      <c r="J37" s="62"/>
      <c r="K37" s="62"/>
      <c r="L37" s="62" t="s">
        <v>4</v>
      </c>
      <c r="M37" s="62" t="s">
        <v>12</v>
      </c>
      <c r="N37" s="1"/>
    </row>
    <row r="38" spans="1:14" ht="13.5" thickBot="1">
      <c r="A38" s="63"/>
      <c r="B38" s="73"/>
      <c r="C38" s="73"/>
      <c r="D38" s="73"/>
      <c r="E38" s="73"/>
      <c r="F38" s="73"/>
      <c r="G38" s="73"/>
      <c r="H38" s="63"/>
      <c r="I38" s="63"/>
      <c r="J38" s="63"/>
      <c r="K38" s="63"/>
      <c r="L38" s="63"/>
      <c r="M38" s="63"/>
      <c r="N38" s="1"/>
    </row>
    <row r="39" spans="1:14" ht="12.75">
      <c r="A39" s="64">
        <v>1</v>
      </c>
      <c r="B39" s="67" t="s">
        <v>27</v>
      </c>
      <c r="C39" s="2" t="s">
        <v>5</v>
      </c>
      <c r="D39" s="18">
        <v>12.1</v>
      </c>
      <c r="E39" s="18">
        <v>12.3</v>
      </c>
      <c r="F39" s="19"/>
      <c r="G39" s="20"/>
      <c r="H39" s="21">
        <f>AVERAGE(D39:E39)</f>
        <v>12.2</v>
      </c>
      <c r="I39" s="22"/>
      <c r="J39" s="23"/>
      <c r="K39" s="24"/>
      <c r="L39" s="25"/>
      <c r="M39" s="26"/>
      <c r="N39" s="17"/>
    </row>
    <row r="40" spans="1:14" ht="12.75">
      <c r="A40" s="65"/>
      <c r="B40" s="68"/>
      <c r="C40" s="3" t="s">
        <v>6</v>
      </c>
      <c r="D40" s="27">
        <v>7</v>
      </c>
      <c r="E40" s="27">
        <v>7.5</v>
      </c>
      <c r="F40" s="28"/>
      <c r="G40" s="29"/>
      <c r="H40" s="30"/>
      <c r="I40" s="31">
        <f>AVERAGE(D40:E40)</f>
        <v>7.25</v>
      </c>
      <c r="J40" s="22"/>
      <c r="K40" s="32"/>
      <c r="L40" s="34"/>
      <c r="M40" s="8"/>
      <c r="N40" s="17"/>
    </row>
    <row r="41" spans="1:14" ht="12.75">
      <c r="A41" s="65"/>
      <c r="B41" s="68"/>
      <c r="C41" s="3" t="s">
        <v>7</v>
      </c>
      <c r="D41" s="27">
        <v>10.1</v>
      </c>
      <c r="E41" s="27">
        <v>10</v>
      </c>
      <c r="F41" s="28"/>
      <c r="G41" s="29"/>
      <c r="H41" s="30"/>
      <c r="I41" s="31"/>
      <c r="J41" s="31">
        <f>AVERAGE(D41:E41)</f>
        <v>10.05</v>
      </c>
      <c r="K41" s="32"/>
      <c r="L41" s="34"/>
      <c r="M41" s="8"/>
      <c r="N41" s="17"/>
    </row>
    <row r="42" spans="1:14" ht="13.5" thickBot="1">
      <c r="A42" s="66"/>
      <c r="B42" s="69"/>
      <c r="C42" s="4" t="s">
        <v>15</v>
      </c>
      <c r="D42" s="35"/>
      <c r="E42" s="35"/>
      <c r="F42" s="36"/>
      <c r="G42" s="37">
        <v>12.9</v>
      </c>
      <c r="H42" s="38"/>
      <c r="I42" s="39"/>
      <c r="J42" s="39"/>
      <c r="K42" s="11">
        <f>IF(G42&lt;11.4,10,IF(AND(G42&gt;11.3,G42&lt;12.1),32.6-2*G42,IF(AND(G42&gt;12.1,G42&lt;18.7),20.6-G42,IF(G42&gt;18.6,1))))</f>
        <v>7.700000000000001</v>
      </c>
      <c r="L42" s="40">
        <f>SUM(H39:K42)</f>
        <v>37.2</v>
      </c>
      <c r="M42" s="9"/>
      <c r="N42" s="59" t="s">
        <v>62</v>
      </c>
    </row>
    <row r="43" spans="1:14" ht="12.75">
      <c r="A43" s="64">
        <v>2</v>
      </c>
      <c r="B43" s="67" t="s">
        <v>28</v>
      </c>
      <c r="C43" s="3" t="s">
        <v>5</v>
      </c>
      <c r="D43" s="27">
        <v>12.3</v>
      </c>
      <c r="E43" s="27">
        <v>12.5</v>
      </c>
      <c r="F43" s="19"/>
      <c r="G43" s="20"/>
      <c r="H43" s="30">
        <f>AVERAGE(D43:E43)</f>
        <v>12.4</v>
      </c>
      <c r="I43" s="22"/>
      <c r="J43" s="31"/>
      <c r="K43" s="32"/>
      <c r="L43" s="34"/>
      <c r="M43" s="41"/>
      <c r="N43" s="59"/>
    </row>
    <row r="44" spans="1:14" ht="12.75">
      <c r="A44" s="65"/>
      <c r="B44" s="68"/>
      <c r="C44" s="3" t="s">
        <v>6</v>
      </c>
      <c r="D44" s="27">
        <v>7.5</v>
      </c>
      <c r="E44" s="27">
        <v>7.5</v>
      </c>
      <c r="F44" s="28"/>
      <c r="G44" s="29"/>
      <c r="H44" s="30"/>
      <c r="I44" s="31">
        <f>AVERAGE(D44:E44)</f>
        <v>7.5</v>
      </c>
      <c r="J44" s="22"/>
      <c r="K44" s="32"/>
      <c r="L44" s="34"/>
      <c r="M44" s="8"/>
      <c r="N44" s="59"/>
    </row>
    <row r="45" spans="1:14" ht="12.75">
      <c r="A45" s="65"/>
      <c r="B45" s="68"/>
      <c r="C45" s="3" t="s">
        <v>7</v>
      </c>
      <c r="D45" s="27">
        <v>10</v>
      </c>
      <c r="E45" s="27">
        <v>9.9</v>
      </c>
      <c r="F45" s="28"/>
      <c r="G45" s="29"/>
      <c r="H45" s="30"/>
      <c r="I45" s="31"/>
      <c r="J45" s="31">
        <f>AVERAGE(D45:E45)</f>
        <v>9.95</v>
      </c>
      <c r="K45" s="32"/>
      <c r="L45" s="34"/>
      <c r="M45" s="8"/>
      <c r="N45" s="59"/>
    </row>
    <row r="46" spans="1:14" ht="13.5" thickBot="1">
      <c r="A46" s="66"/>
      <c r="B46" s="69"/>
      <c r="C46" s="4" t="s">
        <v>15</v>
      </c>
      <c r="D46" s="35"/>
      <c r="E46" s="35"/>
      <c r="F46" s="42"/>
      <c r="G46" s="37">
        <v>11.7</v>
      </c>
      <c r="H46" s="38"/>
      <c r="I46" s="39"/>
      <c r="J46" s="39"/>
      <c r="K46" s="11">
        <f>IF(G46&lt;11.4,10,IF(AND(G46&gt;11.3,G46&lt;12.1),32.6-2*G46,IF(AND(G46&gt;12.1,G46&lt;18.7),20.6-G46,IF(G46&gt;18.6,1))))</f>
        <v>9.200000000000003</v>
      </c>
      <c r="L46" s="40">
        <f>SUM(H43:K46)</f>
        <v>39.05</v>
      </c>
      <c r="M46" s="9"/>
      <c r="N46" s="59" t="s">
        <v>75</v>
      </c>
    </row>
    <row r="47" spans="1:14" ht="12.75">
      <c r="A47" s="64">
        <v>3</v>
      </c>
      <c r="B47" s="67" t="s">
        <v>29</v>
      </c>
      <c r="C47" s="3" t="s">
        <v>5</v>
      </c>
      <c r="D47" s="27">
        <v>12.2</v>
      </c>
      <c r="E47" s="27">
        <v>12.3</v>
      </c>
      <c r="F47" s="19"/>
      <c r="G47" s="20"/>
      <c r="H47" s="30">
        <f>AVERAGE(D47:E47)</f>
        <v>12.25</v>
      </c>
      <c r="I47" s="22"/>
      <c r="J47" s="31"/>
      <c r="K47" s="32"/>
      <c r="L47" s="34"/>
      <c r="M47" s="8"/>
      <c r="N47" s="59"/>
    </row>
    <row r="48" spans="1:14" ht="12.75">
      <c r="A48" s="65"/>
      <c r="B48" s="68"/>
      <c r="C48" s="3" t="s">
        <v>6</v>
      </c>
      <c r="D48" s="27">
        <v>7</v>
      </c>
      <c r="E48" s="27">
        <v>7</v>
      </c>
      <c r="F48" s="28"/>
      <c r="G48" s="29"/>
      <c r="H48" s="30"/>
      <c r="I48" s="31">
        <f>AVERAGE(D48:E48)</f>
        <v>7</v>
      </c>
      <c r="J48" s="22"/>
      <c r="K48" s="32"/>
      <c r="L48" s="34"/>
      <c r="M48" s="8"/>
      <c r="N48" s="59"/>
    </row>
    <row r="49" spans="1:14" ht="12.75">
      <c r="A49" s="65"/>
      <c r="B49" s="68"/>
      <c r="C49" s="3" t="s">
        <v>7</v>
      </c>
      <c r="D49" s="27">
        <v>10.8</v>
      </c>
      <c r="E49" s="27">
        <v>11</v>
      </c>
      <c r="F49" s="28"/>
      <c r="G49" s="29"/>
      <c r="H49" s="30"/>
      <c r="I49" s="31"/>
      <c r="J49" s="31">
        <f>AVERAGE(D49:E49)</f>
        <v>10.9</v>
      </c>
      <c r="K49" s="32"/>
      <c r="L49" s="34"/>
      <c r="M49" s="8"/>
      <c r="N49" s="59"/>
    </row>
    <row r="50" spans="1:14" ht="13.5" thickBot="1">
      <c r="A50" s="66"/>
      <c r="B50" s="69"/>
      <c r="C50" s="4" t="s">
        <v>15</v>
      </c>
      <c r="D50" s="35"/>
      <c r="E50" s="35"/>
      <c r="F50" s="42"/>
      <c r="G50" s="37">
        <v>13.1</v>
      </c>
      <c r="H50" s="38"/>
      <c r="I50" s="39"/>
      <c r="J50" s="39"/>
      <c r="K50" s="11">
        <f>IF(G50&lt;11.4,10,IF(AND(G50&gt;11.3,G50&lt;12.1),32.6-2*G50,IF(AND(G50&gt;12.1,G50&lt;18.7),20.6-G50,IF(G50&gt;18.6,1))))</f>
        <v>7.500000000000002</v>
      </c>
      <c r="L50" s="40">
        <f>SUM(H47:K50)</f>
        <v>37.65</v>
      </c>
      <c r="M50" s="9"/>
      <c r="N50" s="59" t="s">
        <v>64</v>
      </c>
    </row>
    <row r="51" spans="1:14" ht="12.75">
      <c r="A51" s="64">
        <v>4</v>
      </c>
      <c r="B51" s="67" t="s">
        <v>30</v>
      </c>
      <c r="C51" s="3" t="s">
        <v>5</v>
      </c>
      <c r="D51" s="27">
        <v>12.6</v>
      </c>
      <c r="E51" s="27">
        <v>12.6</v>
      </c>
      <c r="F51" s="19"/>
      <c r="G51" s="20"/>
      <c r="H51" s="30">
        <f>AVERAGE(D51:E51)</f>
        <v>12.6</v>
      </c>
      <c r="I51" s="22"/>
      <c r="J51" s="31"/>
      <c r="K51" s="43"/>
      <c r="L51" s="34"/>
      <c r="M51" s="9"/>
      <c r="N51" s="59"/>
    </row>
    <row r="52" spans="1:14" ht="12.75">
      <c r="A52" s="65"/>
      <c r="B52" s="68"/>
      <c r="C52" s="3" t="s">
        <v>6</v>
      </c>
      <c r="D52" s="27">
        <v>9</v>
      </c>
      <c r="E52" s="27">
        <v>9.5</v>
      </c>
      <c r="F52" s="28"/>
      <c r="G52" s="29"/>
      <c r="H52" s="30"/>
      <c r="I52" s="31">
        <f>AVERAGE(D52:E52)</f>
        <v>9.25</v>
      </c>
      <c r="J52" s="22"/>
      <c r="K52" s="24"/>
      <c r="L52" s="34"/>
      <c r="M52" s="8"/>
      <c r="N52" s="59"/>
    </row>
    <row r="53" spans="1:14" ht="12.75">
      <c r="A53" s="65"/>
      <c r="B53" s="68"/>
      <c r="C53" s="3" t="s">
        <v>7</v>
      </c>
      <c r="D53" s="27">
        <v>11.3</v>
      </c>
      <c r="E53" s="27">
        <v>11.5</v>
      </c>
      <c r="F53" s="28"/>
      <c r="G53" s="29"/>
      <c r="H53" s="30"/>
      <c r="I53" s="31"/>
      <c r="J53" s="31">
        <f>AVERAGE(D53:E53)</f>
        <v>11.4</v>
      </c>
      <c r="K53" s="32"/>
      <c r="L53" s="34"/>
      <c r="M53" s="8"/>
      <c r="N53" s="59"/>
    </row>
    <row r="54" spans="1:14" ht="13.5" thickBot="1">
      <c r="A54" s="66"/>
      <c r="B54" s="69"/>
      <c r="C54" s="4" t="s">
        <v>15</v>
      </c>
      <c r="D54" s="35"/>
      <c r="E54" s="35"/>
      <c r="F54" s="42"/>
      <c r="G54" s="37">
        <v>12.1</v>
      </c>
      <c r="H54" s="38"/>
      <c r="I54" s="39"/>
      <c r="J54" s="39"/>
      <c r="K54" s="11">
        <v>8.5</v>
      </c>
      <c r="L54" s="40">
        <f>SUM(H51:K54)</f>
        <v>41.75</v>
      </c>
      <c r="M54" s="10"/>
      <c r="N54" s="59" t="s">
        <v>76</v>
      </c>
    </row>
    <row r="55" spans="1:14" ht="12.75">
      <c r="A55" s="64">
        <v>5</v>
      </c>
      <c r="B55" s="67" t="s">
        <v>31</v>
      </c>
      <c r="C55" s="3" t="s">
        <v>5</v>
      </c>
      <c r="D55" s="27">
        <v>11.6</v>
      </c>
      <c r="E55" s="27">
        <v>11.6</v>
      </c>
      <c r="F55" s="19"/>
      <c r="G55" s="20"/>
      <c r="H55" s="30">
        <f>AVERAGE(D55:E55)</f>
        <v>11.6</v>
      </c>
      <c r="I55" s="22"/>
      <c r="J55" s="31"/>
      <c r="K55" s="33"/>
      <c r="L55" s="34"/>
      <c r="M55" s="44">
        <f>MIN(H39:H58)</f>
        <v>11.6</v>
      </c>
      <c r="N55" s="59"/>
    </row>
    <row r="56" spans="1:14" ht="12.75">
      <c r="A56" s="65"/>
      <c r="B56" s="68"/>
      <c r="C56" s="3" t="s">
        <v>6</v>
      </c>
      <c r="D56" s="27">
        <v>8</v>
      </c>
      <c r="E56" s="27">
        <v>8</v>
      </c>
      <c r="F56" s="28"/>
      <c r="G56" s="29"/>
      <c r="H56" s="30"/>
      <c r="I56" s="31">
        <f>AVERAGE(D56:E56)</f>
        <v>8</v>
      </c>
      <c r="J56" s="22"/>
      <c r="K56" s="32"/>
      <c r="L56" s="34"/>
      <c r="M56" s="7">
        <f>MIN(I39:I58)</f>
        <v>7</v>
      </c>
      <c r="N56" s="59"/>
    </row>
    <row r="57" spans="1:14" ht="12.75">
      <c r="A57" s="65"/>
      <c r="B57" s="68"/>
      <c r="C57" s="3" t="s">
        <v>7</v>
      </c>
      <c r="D57" s="27">
        <v>11.2</v>
      </c>
      <c r="E57" s="27">
        <v>11.3</v>
      </c>
      <c r="F57" s="28"/>
      <c r="G57" s="29"/>
      <c r="H57" s="30"/>
      <c r="I57" s="31"/>
      <c r="J57" s="31">
        <f>AVERAGE(D57:E57)</f>
        <v>11.25</v>
      </c>
      <c r="K57" s="32"/>
      <c r="L57" s="34"/>
      <c r="M57" s="7">
        <f>MIN(J39:J58)</f>
        <v>9.95</v>
      </c>
      <c r="N57" s="59"/>
    </row>
    <row r="58" spans="1:14" ht="13.5" thickBot="1">
      <c r="A58" s="66"/>
      <c r="B58" s="69"/>
      <c r="C58" s="4" t="s">
        <v>15</v>
      </c>
      <c r="D58" s="35"/>
      <c r="E58" s="35"/>
      <c r="F58" s="42"/>
      <c r="G58" s="37">
        <v>12.4</v>
      </c>
      <c r="H58" s="38"/>
      <c r="I58" s="39"/>
      <c r="J58" s="39"/>
      <c r="K58" s="11">
        <f>IF(G58&lt;11.4,10,IF(AND(G58&gt;11.3,G58&lt;12.1),32.6-2*G58,IF(AND(G58&gt;12.1,G58&lt;18.7),20.6-G58,IF(G58&gt;18.6,1))))</f>
        <v>8.200000000000001</v>
      </c>
      <c r="L58" s="40">
        <f>SUM(H55:K58)</f>
        <v>39.050000000000004</v>
      </c>
      <c r="M58" s="5">
        <f>MIN(K39:K58)</f>
        <v>7.500000000000002</v>
      </c>
      <c r="N58" s="59" t="s">
        <v>75</v>
      </c>
    </row>
    <row r="59" spans="1:14" ht="13.5" thickBot="1">
      <c r="A59" s="45"/>
      <c r="B59" s="46"/>
      <c r="C59" s="47"/>
      <c r="D59" s="48"/>
      <c r="E59" s="48"/>
      <c r="F59" s="48"/>
      <c r="G59" s="48"/>
      <c r="H59" s="49"/>
      <c r="I59" s="49"/>
      <c r="J59" s="49"/>
      <c r="K59" s="49"/>
      <c r="L59" s="58" t="s">
        <v>4</v>
      </c>
      <c r="M59" s="50">
        <f>SUM(M39:M58)</f>
        <v>36.050000000000004</v>
      </c>
      <c r="N59" s="17"/>
    </row>
    <row r="60" spans="1:14" ht="21" thickBot="1">
      <c r="A60" s="51"/>
      <c r="B60" s="6" t="s">
        <v>8</v>
      </c>
      <c r="C60" s="52"/>
      <c r="D60" s="22"/>
      <c r="E60" s="22"/>
      <c r="F60" s="22"/>
      <c r="G60" s="22"/>
      <c r="H60" s="53"/>
      <c r="I60" s="53"/>
      <c r="J60" s="53"/>
      <c r="K60" s="53"/>
      <c r="L60" s="54"/>
      <c r="M60" s="55">
        <f>SUM(L42:L58)-M59</f>
        <v>158.65</v>
      </c>
      <c r="N60" s="17"/>
    </row>
    <row r="61" spans="1:14" ht="21" thickBot="1">
      <c r="A61" s="51"/>
      <c r="B61" s="6" t="s">
        <v>9</v>
      </c>
      <c r="C61" s="52"/>
      <c r="D61" s="22"/>
      <c r="E61" s="22"/>
      <c r="F61" s="22"/>
      <c r="G61" s="22"/>
      <c r="H61" s="53"/>
      <c r="I61" s="53"/>
      <c r="J61" s="53"/>
      <c r="K61" s="53"/>
      <c r="L61" s="54"/>
      <c r="M61" s="16"/>
      <c r="N61" s="61" t="s">
        <v>54</v>
      </c>
    </row>
    <row r="62" spans="1:14" ht="12.75">
      <c r="A62" s="51"/>
      <c r="B62" s="51"/>
      <c r="C62" s="52"/>
      <c r="D62" s="22"/>
      <c r="E62" s="22"/>
      <c r="F62" s="22"/>
      <c r="G62" s="22"/>
      <c r="H62" s="53"/>
      <c r="I62" s="53"/>
      <c r="J62" s="53"/>
      <c r="K62" s="53"/>
      <c r="L62" s="56"/>
      <c r="M62" s="16"/>
      <c r="N62" s="17"/>
    </row>
    <row r="63" spans="1:14" ht="12.75">
      <c r="A63" s="51"/>
      <c r="B63" s="51"/>
      <c r="C63" s="52"/>
      <c r="D63" s="22"/>
      <c r="E63" s="22"/>
      <c r="F63" s="22"/>
      <c r="G63" s="22"/>
      <c r="H63" s="53"/>
      <c r="I63" s="53"/>
      <c r="J63" s="53"/>
      <c r="K63" s="53"/>
      <c r="L63" s="56"/>
      <c r="M63" s="16"/>
      <c r="N63" s="17"/>
    </row>
    <row r="64" spans="5:8" ht="12.75">
      <c r="E64" s="57"/>
      <c r="F64" s="17"/>
      <c r="G64" s="17"/>
      <c r="H64" s="17"/>
    </row>
    <row r="65" spans="5:6" ht="12.75">
      <c r="E65" s="13"/>
      <c r="F65" s="13"/>
    </row>
    <row r="67" spans="1:14" s="15" customFormat="1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 s="15" customFormat="1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24" thickBot="1">
      <c r="A69" s="70" t="s">
        <v>18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16"/>
      <c r="N69" s="17"/>
    </row>
    <row r="70" spans="1:14" ht="12.75">
      <c r="A70" s="71" t="s">
        <v>0</v>
      </c>
      <c r="B70" s="72" t="s">
        <v>1</v>
      </c>
      <c r="C70" s="72" t="s">
        <v>2</v>
      </c>
      <c r="D70" s="72" t="s">
        <v>13</v>
      </c>
      <c r="E70" s="72" t="s">
        <v>14</v>
      </c>
      <c r="F70" s="72" t="s">
        <v>10</v>
      </c>
      <c r="G70" s="72" t="s">
        <v>11</v>
      </c>
      <c r="H70" s="62" t="s">
        <v>3</v>
      </c>
      <c r="I70" s="62"/>
      <c r="J70" s="62"/>
      <c r="K70" s="62"/>
      <c r="L70" s="62" t="s">
        <v>4</v>
      </c>
      <c r="M70" s="62" t="s">
        <v>12</v>
      </c>
      <c r="N70" s="1"/>
    </row>
    <row r="71" spans="1:14" ht="13.5" thickBot="1">
      <c r="A71" s="63"/>
      <c r="B71" s="73"/>
      <c r="C71" s="73"/>
      <c r="D71" s="73"/>
      <c r="E71" s="73"/>
      <c r="F71" s="73"/>
      <c r="G71" s="73"/>
      <c r="H71" s="63"/>
      <c r="I71" s="63"/>
      <c r="J71" s="63"/>
      <c r="K71" s="63"/>
      <c r="L71" s="63"/>
      <c r="M71" s="63"/>
      <c r="N71" s="1"/>
    </row>
    <row r="72" spans="1:14" ht="12.75">
      <c r="A72" s="64">
        <v>1</v>
      </c>
      <c r="B72" s="67" t="s">
        <v>32</v>
      </c>
      <c r="C72" s="2" t="s">
        <v>5</v>
      </c>
      <c r="D72" s="18">
        <v>12.6</v>
      </c>
      <c r="E72" s="18">
        <v>12.7</v>
      </c>
      <c r="F72" s="19"/>
      <c r="G72" s="20"/>
      <c r="H72" s="21">
        <f>AVERAGE(D72:E72)</f>
        <v>12.649999999999999</v>
      </c>
      <c r="I72" s="22"/>
      <c r="J72" s="23"/>
      <c r="K72" s="24"/>
      <c r="L72" s="25"/>
      <c r="M72" s="26"/>
      <c r="N72" s="17"/>
    </row>
    <row r="73" spans="1:14" ht="12.75">
      <c r="A73" s="65"/>
      <c r="B73" s="68"/>
      <c r="C73" s="3" t="s">
        <v>6</v>
      </c>
      <c r="D73" s="27">
        <v>9</v>
      </c>
      <c r="E73" s="27">
        <v>8</v>
      </c>
      <c r="F73" s="28"/>
      <c r="G73" s="29"/>
      <c r="H73" s="30"/>
      <c r="I73" s="31">
        <f>AVERAGE(D73:E73)</f>
        <v>8.5</v>
      </c>
      <c r="J73" s="22"/>
      <c r="K73" s="32"/>
      <c r="L73" s="34"/>
      <c r="M73" s="8"/>
      <c r="N73" s="17"/>
    </row>
    <row r="74" spans="1:14" ht="12.75">
      <c r="A74" s="65"/>
      <c r="B74" s="68"/>
      <c r="C74" s="3" t="s">
        <v>7</v>
      </c>
      <c r="D74" s="27">
        <v>11.3</v>
      </c>
      <c r="E74" s="27">
        <v>11.3</v>
      </c>
      <c r="F74" s="28"/>
      <c r="G74" s="29"/>
      <c r="H74" s="30"/>
      <c r="I74" s="31"/>
      <c r="J74" s="31">
        <f>AVERAGE(D74:E74)</f>
        <v>11.3</v>
      </c>
      <c r="K74" s="32"/>
      <c r="L74" s="34"/>
      <c r="M74" s="8"/>
      <c r="N74" s="17"/>
    </row>
    <row r="75" spans="1:14" ht="13.5" thickBot="1">
      <c r="A75" s="66"/>
      <c r="B75" s="69"/>
      <c r="C75" s="4" t="s">
        <v>15</v>
      </c>
      <c r="D75" s="35"/>
      <c r="E75" s="35"/>
      <c r="F75" s="36"/>
      <c r="G75" s="37">
        <v>0</v>
      </c>
      <c r="H75" s="38"/>
      <c r="I75" s="39"/>
      <c r="J75" s="39"/>
      <c r="K75" s="11">
        <v>0</v>
      </c>
      <c r="L75" s="40">
        <f>SUM(H72:K75)</f>
        <v>32.45</v>
      </c>
      <c r="M75" s="9"/>
      <c r="N75" s="59" t="s">
        <v>61</v>
      </c>
    </row>
    <row r="76" spans="1:14" ht="12.75">
      <c r="A76" s="64">
        <v>2</v>
      </c>
      <c r="B76" s="67" t="s">
        <v>50</v>
      </c>
      <c r="C76" s="3" t="s">
        <v>5</v>
      </c>
      <c r="D76" s="27">
        <v>11</v>
      </c>
      <c r="E76" s="27">
        <v>11</v>
      </c>
      <c r="F76" s="19"/>
      <c r="G76" s="20"/>
      <c r="H76" s="30">
        <f>AVERAGE(D76:E76)</f>
        <v>11</v>
      </c>
      <c r="I76" s="22"/>
      <c r="J76" s="31"/>
      <c r="K76" s="32"/>
      <c r="L76" s="34"/>
      <c r="M76" s="41"/>
      <c r="N76" s="59"/>
    </row>
    <row r="77" spans="1:14" ht="12.75">
      <c r="A77" s="65"/>
      <c r="B77" s="68"/>
      <c r="C77" s="3" t="s">
        <v>6</v>
      </c>
      <c r="D77" s="27">
        <v>6</v>
      </c>
      <c r="E77" s="27">
        <v>6.5</v>
      </c>
      <c r="F77" s="28"/>
      <c r="G77" s="29"/>
      <c r="H77" s="30"/>
      <c r="I77" s="31">
        <f>AVERAGE(D77:E77)</f>
        <v>6.25</v>
      </c>
      <c r="J77" s="22"/>
      <c r="K77" s="32"/>
      <c r="L77" s="34"/>
      <c r="M77" s="8"/>
      <c r="N77" s="59"/>
    </row>
    <row r="78" spans="1:14" ht="12.75">
      <c r="A78" s="65"/>
      <c r="B78" s="68"/>
      <c r="C78" s="3" t="s">
        <v>7</v>
      </c>
      <c r="D78" s="27">
        <v>9.8</v>
      </c>
      <c r="E78" s="27">
        <v>9.7</v>
      </c>
      <c r="F78" s="28"/>
      <c r="G78" s="29"/>
      <c r="H78" s="30"/>
      <c r="I78" s="31"/>
      <c r="J78" s="31">
        <f>AVERAGE(D78:E78)</f>
        <v>9.75</v>
      </c>
      <c r="K78" s="32"/>
      <c r="L78" s="34"/>
      <c r="M78" s="8"/>
      <c r="N78" s="59"/>
    </row>
    <row r="79" spans="1:14" ht="13.5" thickBot="1">
      <c r="A79" s="66"/>
      <c r="B79" s="69"/>
      <c r="C79" s="4" t="s">
        <v>15</v>
      </c>
      <c r="D79" s="35"/>
      <c r="E79" s="35"/>
      <c r="F79" s="42"/>
      <c r="G79" s="37">
        <v>13.2</v>
      </c>
      <c r="H79" s="38"/>
      <c r="I79" s="39"/>
      <c r="J79" s="39"/>
      <c r="K79" s="11">
        <f>IF(G79&lt;11.4,10,IF(AND(G79&gt;11.3,G79&lt;12.1),32.6-2*G79,IF(AND(G79&gt;12.1,G79&lt;18.7),20.6-G79,IF(G79&gt;18.6,1))))</f>
        <v>7.400000000000002</v>
      </c>
      <c r="L79" s="40">
        <f>SUM(H76:K79)</f>
        <v>34.400000000000006</v>
      </c>
      <c r="M79" s="9"/>
      <c r="N79" s="59" t="s">
        <v>65</v>
      </c>
    </row>
    <row r="80" spans="1:14" ht="12.75">
      <c r="A80" s="64">
        <v>3</v>
      </c>
      <c r="B80" s="67" t="s">
        <v>51</v>
      </c>
      <c r="C80" s="3" t="s">
        <v>5</v>
      </c>
      <c r="D80" s="27">
        <v>9.5</v>
      </c>
      <c r="E80" s="27">
        <v>9.4</v>
      </c>
      <c r="F80" s="19"/>
      <c r="G80" s="20"/>
      <c r="H80" s="30">
        <f>AVERAGE(D80:E80)</f>
        <v>9.45</v>
      </c>
      <c r="I80" s="22"/>
      <c r="J80" s="31"/>
      <c r="K80" s="32"/>
      <c r="L80" s="34"/>
      <c r="M80" s="8"/>
      <c r="N80" s="59"/>
    </row>
    <row r="81" spans="1:14" ht="12.75">
      <c r="A81" s="65"/>
      <c r="B81" s="68"/>
      <c r="C81" s="3" t="s">
        <v>6</v>
      </c>
      <c r="D81" s="27">
        <v>8</v>
      </c>
      <c r="E81" s="27">
        <v>8</v>
      </c>
      <c r="F81" s="28"/>
      <c r="G81" s="29"/>
      <c r="H81" s="30"/>
      <c r="I81" s="31">
        <f>AVERAGE(D81:E81)</f>
        <v>8</v>
      </c>
      <c r="J81" s="22"/>
      <c r="K81" s="32"/>
      <c r="L81" s="34"/>
      <c r="M81" s="8"/>
      <c r="N81" s="59"/>
    </row>
    <row r="82" spans="1:14" ht="12.75">
      <c r="A82" s="65"/>
      <c r="B82" s="68"/>
      <c r="C82" s="3" t="s">
        <v>7</v>
      </c>
      <c r="D82" s="27">
        <v>10.9</v>
      </c>
      <c r="E82" s="27">
        <v>10.8</v>
      </c>
      <c r="F82" s="28"/>
      <c r="G82" s="29"/>
      <c r="H82" s="30"/>
      <c r="I82" s="31"/>
      <c r="J82" s="31">
        <f>AVERAGE(D82:E82)</f>
        <v>10.850000000000001</v>
      </c>
      <c r="K82" s="32"/>
      <c r="L82" s="34"/>
      <c r="M82" s="8"/>
      <c r="N82" s="59"/>
    </row>
    <row r="83" spans="1:14" ht="13.5" thickBot="1">
      <c r="A83" s="66"/>
      <c r="B83" s="69"/>
      <c r="C83" s="4" t="s">
        <v>15</v>
      </c>
      <c r="D83" s="35"/>
      <c r="E83" s="35"/>
      <c r="F83" s="42"/>
      <c r="G83" s="37">
        <v>11.8</v>
      </c>
      <c r="H83" s="38"/>
      <c r="I83" s="39"/>
      <c r="J83" s="39"/>
      <c r="K83" s="11">
        <f>IF(G83&lt;11.4,10,IF(AND(G83&gt;11.3,G83&lt;12.1),32.6-2*G83,IF(AND(G83&gt;12.1,G83&lt;18.7),20.6-G83,IF(G83&gt;18.6,1))))</f>
        <v>9</v>
      </c>
      <c r="L83" s="40">
        <f>SUM(H80:K83)</f>
        <v>37.3</v>
      </c>
      <c r="M83" s="9"/>
      <c r="N83" s="59" t="s">
        <v>58</v>
      </c>
    </row>
    <row r="84" spans="1:14" ht="12.75">
      <c r="A84" s="64">
        <v>4</v>
      </c>
      <c r="B84" s="67" t="s">
        <v>33</v>
      </c>
      <c r="C84" s="3" t="s">
        <v>5</v>
      </c>
      <c r="D84" s="27">
        <v>11</v>
      </c>
      <c r="E84" s="27">
        <v>11.5</v>
      </c>
      <c r="F84" s="19"/>
      <c r="G84" s="20"/>
      <c r="H84" s="30">
        <f>AVERAGE(D84:E84)</f>
        <v>11.25</v>
      </c>
      <c r="I84" s="22"/>
      <c r="J84" s="31"/>
      <c r="K84" s="43"/>
      <c r="L84" s="34"/>
      <c r="M84" s="9"/>
      <c r="N84" s="59"/>
    </row>
    <row r="85" spans="1:14" ht="12.75">
      <c r="A85" s="65"/>
      <c r="B85" s="68"/>
      <c r="C85" s="3" t="s">
        <v>6</v>
      </c>
      <c r="D85" s="27">
        <v>7.5</v>
      </c>
      <c r="E85" s="27">
        <v>7</v>
      </c>
      <c r="F85" s="28"/>
      <c r="G85" s="29"/>
      <c r="H85" s="30"/>
      <c r="I85" s="31">
        <f>AVERAGE(D85:E85)</f>
        <v>7.25</v>
      </c>
      <c r="J85" s="22"/>
      <c r="K85" s="24"/>
      <c r="L85" s="34"/>
      <c r="M85" s="8"/>
      <c r="N85" s="59"/>
    </row>
    <row r="86" spans="1:14" ht="12.75">
      <c r="A86" s="65"/>
      <c r="B86" s="68"/>
      <c r="C86" s="3" t="s">
        <v>7</v>
      </c>
      <c r="D86" s="27">
        <v>11</v>
      </c>
      <c r="E86" s="27">
        <v>11</v>
      </c>
      <c r="F86" s="28"/>
      <c r="G86" s="29"/>
      <c r="H86" s="30"/>
      <c r="I86" s="31"/>
      <c r="J86" s="31">
        <f>AVERAGE(D86:E86)</f>
        <v>11</v>
      </c>
      <c r="K86" s="32"/>
      <c r="L86" s="34"/>
      <c r="M86" s="8"/>
      <c r="N86" s="59"/>
    </row>
    <row r="87" spans="1:14" ht="13.5" thickBot="1">
      <c r="A87" s="66"/>
      <c r="B87" s="69"/>
      <c r="C87" s="4" t="s">
        <v>15</v>
      </c>
      <c r="D87" s="35"/>
      <c r="E87" s="35"/>
      <c r="F87" s="42"/>
      <c r="G87" s="37">
        <v>12.5</v>
      </c>
      <c r="H87" s="38"/>
      <c r="I87" s="39"/>
      <c r="J87" s="39"/>
      <c r="K87" s="11">
        <f>IF(G87&lt;11.4,10,IF(AND(G87&gt;11.3,G87&lt;12.1),32.6-2*G87,IF(AND(G87&gt;12.1,G87&lt;18.7),20.6-G87,IF(G87&gt;18.6,1))))</f>
        <v>8.100000000000001</v>
      </c>
      <c r="L87" s="40">
        <f>SUM(H84:K87)</f>
        <v>37.6</v>
      </c>
      <c r="M87" s="10"/>
      <c r="N87" s="59" t="s">
        <v>71</v>
      </c>
    </row>
    <row r="88" spans="1:14" ht="12.75">
      <c r="A88" s="64">
        <v>5</v>
      </c>
      <c r="B88" s="67" t="s">
        <v>34</v>
      </c>
      <c r="C88" s="3" t="s">
        <v>5</v>
      </c>
      <c r="D88" s="27">
        <v>10.5</v>
      </c>
      <c r="E88" s="27">
        <v>10.6</v>
      </c>
      <c r="F88" s="19"/>
      <c r="G88" s="20"/>
      <c r="H88" s="30">
        <f>AVERAGE(D88:E88)</f>
        <v>10.55</v>
      </c>
      <c r="I88" s="22"/>
      <c r="J88" s="31"/>
      <c r="K88" s="33"/>
      <c r="L88" s="34"/>
      <c r="M88" s="44">
        <f>MIN(H72:H91)</f>
        <v>9.45</v>
      </c>
      <c r="N88" s="59"/>
    </row>
    <row r="89" spans="1:14" ht="12.75">
      <c r="A89" s="65"/>
      <c r="B89" s="68"/>
      <c r="C89" s="3" t="s">
        <v>6</v>
      </c>
      <c r="D89" s="27">
        <v>9</v>
      </c>
      <c r="E89" s="27">
        <v>9</v>
      </c>
      <c r="F89" s="28"/>
      <c r="G89" s="29"/>
      <c r="H89" s="30"/>
      <c r="I89" s="31">
        <f>AVERAGE(D89:E89)</f>
        <v>9</v>
      </c>
      <c r="J89" s="22"/>
      <c r="K89" s="32"/>
      <c r="L89" s="34"/>
      <c r="M89" s="7">
        <f>MIN(I72:I91)</f>
        <v>6.25</v>
      </c>
      <c r="N89" s="59"/>
    </row>
    <row r="90" spans="1:14" ht="12.75">
      <c r="A90" s="65"/>
      <c r="B90" s="68"/>
      <c r="C90" s="3" t="s">
        <v>7</v>
      </c>
      <c r="D90" s="27">
        <v>10.6</v>
      </c>
      <c r="E90" s="27">
        <v>10.6</v>
      </c>
      <c r="F90" s="28"/>
      <c r="G90" s="29"/>
      <c r="H90" s="30"/>
      <c r="I90" s="31"/>
      <c r="J90" s="31">
        <f>AVERAGE(D90:E90)</f>
        <v>10.6</v>
      </c>
      <c r="K90" s="32"/>
      <c r="L90" s="34"/>
      <c r="M90" s="7">
        <f>MIN(J72:J91)</f>
        <v>9.75</v>
      </c>
      <c r="N90" s="59"/>
    </row>
    <row r="91" spans="1:14" ht="13.5" thickBot="1">
      <c r="A91" s="66"/>
      <c r="B91" s="69"/>
      <c r="C91" s="4" t="s">
        <v>15</v>
      </c>
      <c r="D91" s="35"/>
      <c r="E91" s="35"/>
      <c r="F91" s="42"/>
      <c r="G91" s="37">
        <v>11.1</v>
      </c>
      <c r="H91" s="38"/>
      <c r="I91" s="39"/>
      <c r="J91" s="39"/>
      <c r="K91" s="11">
        <f>IF(G91&lt;11.4,10,IF(AND(G91&gt;11.3,G91&lt;12.1),32.6-2*G91,IF(AND(G91&gt;12.1,G91&lt;18.7),20.6-G91,IF(G91&gt;18.6,1))))</f>
        <v>10</v>
      </c>
      <c r="L91" s="40">
        <f>SUM(H88:K91)</f>
        <v>40.15</v>
      </c>
      <c r="M91" s="5">
        <f>MIN(K72:K91)</f>
        <v>0</v>
      </c>
      <c r="N91" s="59" t="s">
        <v>77</v>
      </c>
    </row>
    <row r="92" spans="1:14" ht="13.5" thickBot="1">
      <c r="A92" s="45"/>
      <c r="B92" s="46"/>
      <c r="C92" s="47"/>
      <c r="D92" s="48"/>
      <c r="E92" s="48"/>
      <c r="F92" s="48"/>
      <c r="G92" s="48"/>
      <c r="H92" s="49"/>
      <c r="I92" s="49"/>
      <c r="J92" s="49"/>
      <c r="K92" s="49"/>
      <c r="L92" s="58" t="s">
        <v>4</v>
      </c>
      <c r="M92" s="50">
        <f>SUM(M72:M91)</f>
        <v>25.45</v>
      </c>
      <c r="N92" s="17"/>
    </row>
    <row r="93" spans="1:14" ht="21" thickBot="1">
      <c r="A93" s="51"/>
      <c r="B93" s="6" t="s">
        <v>8</v>
      </c>
      <c r="C93" s="52"/>
      <c r="D93" s="22"/>
      <c r="E93" s="22"/>
      <c r="F93" s="22"/>
      <c r="G93" s="22"/>
      <c r="H93" s="53"/>
      <c r="I93" s="53"/>
      <c r="J93" s="53"/>
      <c r="K93" s="53"/>
      <c r="L93" s="54"/>
      <c r="M93" s="55">
        <f>SUM(L75:L91)-M92</f>
        <v>156.45000000000002</v>
      </c>
      <c r="N93" s="17"/>
    </row>
    <row r="94" spans="1:14" ht="21" thickBot="1">
      <c r="A94" s="51"/>
      <c r="B94" s="6" t="s">
        <v>9</v>
      </c>
      <c r="C94" s="52"/>
      <c r="D94" s="22"/>
      <c r="E94" s="22"/>
      <c r="F94" s="22"/>
      <c r="G94" s="22"/>
      <c r="H94" s="53"/>
      <c r="I94" s="53"/>
      <c r="J94" s="53"/>
      <c r="K94" s="53"/>
      <c r="L94" s="54"/>
      <c r="M94" s="16"/>
      <c r="N94" s="61" t="s">
        <v>52</v>
      </c>
    </row>
    <row r="102" spans="1:14" ht="24" thickBot="1">
      <c r="A102" s="70" t="s">
        <v>19</v>
      </c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16"/>
      <c r="N102" s="17"/>
    </row>
    <row r="103" spans="1:14" ht="12.75">
      <c r="A103" s="71" t="s">
        <v>0</v>
      </c>
      <c r="B103" s="72" t="s">
        <v>1</v>
      </c>
      <c r="C103" s="72" t="s">
        <v>2</v>
      </c>
      <c r="D103" s="72" t="s">
        <v>13</v>
      </c>
      <c r="E103" s="72" t="s">
        <v>14</v>
      </c>
      <c r="F103" s="72" t="s">
        <v>10</v>
      </c>
      <c r="G103" s="72" t="s">
        <v>11</v>
      </c>
      <c r="H103" s="62" t="s">
        <v>3</v>
      </c>
      <c r="I103" s="62"/>
      <c r="J103" s="62"/>
      <c r="K103" s="62"/>
      <c r="L103" s="62" t="s">
        <v>4</v>
      </c>
      <c r="M103" s="62" t="s">
        <v>12</v>
      </c>
      <c r="N103" s="1"/>
    </row>
    <row r="104" spans="1:14" ht="13.5" thickBot="1">
      <c r="A104" s="63"/>
      <c r="B104" s="73"/>
      <c r="C104" s="73"/>
      <c r="D104" s="73"/>
      <c r="E104" s="73"/>
      <c r="F104" s="73"/>
      <c r="G104" s="73"/>
      <c r="H104" s="63"/>
      <c r="I104" s="63"/>
      <c r="J104" s="63"/>
      <c r="K104" s="63"/>
      <c r="L104" s="63"/>
      <c r="M104" s="63"/>
      <c r="N104" s="1"/>
    </row>
    <row r="105" spans="1:14" ht="12.75">
      <c r="A105" s="64">
        <v>1</v>
      </c>
      <c r="B105" s="67" t="s">
        <v>35</v>
      </c>
      <c r="C105" s="2" t="s">
        <v>5</v>
      </c>
      <c r="D105" s="18">
        <v>12.6</v>
      </c>
      <c r="E105" s="18">
        <v>12.6</v>
      </c>
      <c r="F105" s="19"/>
      <c r="G105" s="20"/>
      <c r="H105" s="21">
        <f>AVERAGE(D105:E105)</f>
        <v>12.6</v>
      </c>
      <c r="I105" s="22"/>
      <c r="J105" s="23"/>
      <c r="K105" s="24"/>
      <c r="L105" s="25"/>
      <c r="M105" s="26"/>
      <c r="N105" s="17"/>
    </row>
    <row r="106" spans="1:14" ht="12.75">
      <c r="A106" s="65"/>
      <c r="B106" s="68"/>
      <c r="C106" s="3" t="s">
        <v>6</v>
      </c>
      <c r="D106" s="27">
        <v>8.5</v>
      </c>
      <c r="E106" s="27">
        <v>9</v>
      </c>
      <c r="F106" s="28"/>
      <c r="G106" s="29"/>
      <c r="H106" s="30"/>
      <c r="I106" s="31">
        <f>AVERAGE(D106:E106)</f>
        <v>8.75</v>
      </c>
      <c r="J106" s="22"/>
      <c r="K106" s="32"/>
      <c r="L106" s="34"/>
      <c r="M106" s="8"/>
      <c r="N106" s="17"/>
    </row>
    <row r="107" spans="1:14" ht="12.75">
      <c r="A107" s="65"/>
      <c r="B107" s="68"/>
      <c r="C107" s="3" t="s">
        <v>7</v>
      </c>
      <c r="D107" s="27">
        <v>11.5</v>
      </c>
      <c r="E107" s="27">
        <v>11.3</v>
      </c>
      <c r="F107" s="28"/>
      <c r="G107" s="29"/>
      <c r="H107" s="30"/>
      <c r="I107" s="31"/>
      <c r="J107" s="31">
        <f>AVERAGE(D107:E107)</f>
        <v>11.4</v>
      </c>
      <c r="K107" s="32"/>
      <c r="L107" s="34"/>
      <c r="M107" s="8"/>
      <c r="N107" s="17"/>
    </row>
    <row r="108" spans="1:14" ht="13.5" thickBot="1">
      <c r="A108" s="66"/>
      <c r="B108" s="69"/>
      <c r="C108" s="4" t="s">
        <v>15</v>
      </c>
      <c r="D108" s="35"/>
      <c r="E108" s="35"/>
      <c r="F108" s="36"/>
      <c r="G108" s="60">
        <v>11.3</v>
      </c>
      <c r="H108" s="38"/>
      <c r="I108" s="39"/>
      <c r="J108" s="39"/>
      <c r="K108" s="11">
        <f>IF(G108&lt;11.4,10,IF(AND(G108&gt;11.3,G108&lt;12.1),32.6-2*G108,IF(AND(G108&gt;12.1,G108&lt;18.7),20.6-G108,IF(G108&gt;18.6,1))))</f>
        <v>10</v>
      </c>
      <c r="L108" s="40">
        <f>SUM(H105:K108)</f>
        <v>42.75</v>
      </c>
      <c r="M108" s="9"/>
      <c r="N108" s="59" t="s">
        <v>54</v>
      </c>
    </row>
    <row r="109" spans="1:14" ht="12.75">
      <c r="A109" s="64">
        <v>2</v>
      </c>
      <c r="B109" s="67" t="s">
        <v>36</v>
      </c>
      <c r="C109" s="3" t="s">
        <v>5</v>
      </c>
      <c r="D109" s="27">
        <v>11.7</v>
      </c>
      <c r="E109" s="27">
        <v>11.8</v>
      </c>
      <c r="F109" s="19"/>
      <c r="G109" s="20"/>
      <c r="H109" s="30">
        <f>AVERAGE(D109:E109)</f>
        <v>11.75</v>
      </c>
      <c r="I109" s="22"/>
      <c r="J109" s="31"/>
      <c r="K109" s="32"/>
      <c r="L109" s="34"/>
      <c r="M109" s="41"/>
      <c r="N109" s="59"/>
    </row>
    <row r="110" spans="1:14" ht="12.75">
      <c r="A110" s="65"/>
      <c r="B110" s="68"/>
      <c r="C110" s="3" t="s">
        <v>6</v>
      </c>
      <c r="D110" s="27">
        <v>9</v>
      </c>
      <c r="E110" s="27">
        <v>9.5</v>
      </c>
      <c r="F110" s="28"/>
      <c r="G110" s="29"/>
      <c r="H110" s="30"/>
      <c r="I110" s="31">
        <f>AVERAGE(D110:E110)</f>
        <v>9.25</v>
      </c>
      <c r="J110" s="22"/>
      <c r="K110" s="32"/>
      <c r="L110" s="34"/>
      <c r="M110" s="8"/>
      <c r="N110" s="59"/>
    </row>
    <row r="111" spans="1:14" ht="12.75">
      <c r="A111" s="65"/>
      <c r="B111" s="68"/>
      <c r="C111" s="3" t="s">
        <v>7</v>
      </c>
      <c r="D111" s="27">
        <v>11.2</v>
      </c>
      <c r="E111" s="27">
        <v>11.1</v>
      </c>
      <c r="F111" s="28"/>
      <c r="G111" s="29"/>
      <c r="H111" s="30"/>
      <c r="I111" s="31"/>
      <c r="J111" s="31">
        <f>AVERAGE(D111:E111)</f>
        <v>11.149999999999999</v>
      </c>
      <c r="K111" s="32"/>
      <c r="L111" s="34"/>
      <c r="M111" s="8"/>
      <c r="N111" s="59"/>
    </row>
    <row r="112" spans="1:14" ht="13.5" thickBot="1">
      <c r="A112" s="66"/>
      <c r="B112" s="69"/>
      <c r="C112" s="4" t="s">
        <v>15</v>
      </c>
      <c r="D112" s="35"/>
      <c r="E112" s="35"/>
      <c r="F112" s="42"/>
      <c r="G112" s="60">
        <v>12.6</v>
      </c>
      <c r="H112" s="38"/>
      <c r="I112" s="39"/>
      <c r="J112" s="39"/>
      <c r="K112" s="11">
        <f>IF(G112&lt;11.4,10,IF(AND(G112&gt;11.3,G112&lt;12.1),32.6-2*G112,IF(AND(G112&gt;12.1,G112&lt;18.7),20.6-G112,IF(G112&gt;18.6,1))))</f>
        <v>8.000000000000002</v>
      </c>
      <c r="L112" s="40">
        <f>SUM(H109:K112)</f>
        <v>40.15</v>
      </c>
      <c r="M112" s="9"/>
      <c r="N112" s="59" t="s">
        <v>77</v>
      </c>
    </row>
    <row r="113" spans="1:14" ht="12.75">
      <c r="A113" s="64">
        <v>3</v>
      </c>
      <c r="B113" s="67" t="s">
        <v>37</v>
      </c>
      <c r="C113" s="3" t="s">
        <v>5</v>
      </c>
      <c r="D113" s="27">
        <v>12.7</v>
      </c>
      <c r="E113" s="27">
        <v>12.8</v>
      </c>
      <c r="F113" s="19"/>
      <c r="G113" s="20"/>
      <c r="H113" s="30">
        <f>AVERAGE(D113:E113)</f>
        <v>12.75</v>
      </c>
      <c r="I113" s="22"/>
      <c r="J113" s="31"/>
      <c r="K113" s="32"/>
      <c r="L113" s="34"/>
      <c r="M113" s="8"/>
      <c r="N113" s="59"/>
    </row>
    <row r="114" spans="1:14" ht="12.75">
      <c r="A114" s="65"/>
      <c r="B114" s="68"/>
      <c r="C114" s="3" t="s">
        <v>6</v>
      </c>
      <c r="D114" s="27">
        <v>9</v>
      </c>
      <c r="E114" s="27">
        <v>8.5</v>
      </c>
      <c r="F114" s="28"/>
      <c r="G114" s="29"/>
      <c r="H114" s="30"/>
      <c r="I114" s="31">
        <f>AVERAGE(D114:E114)</f>
        <v>8.75</v>
      </c>
      <c r="J114" s="22"/>
      <c r="K114" s="32"/>
      <c r="L114" s="34"/>
      <c r="M114" s="8"/>
      <c r="N114" s="59"/>
    </row>
    <row r="115" spans="1:14" ht="12.75">
      <c r="A115" s="65"/>
      <c r="B115" s="68"/>
      <c r="C115" s="3" t="s">
        <v>7</v>
      </c>
      <c r="D115" s="27">
        <v>11.9</v>
      </c>
      <c r="E115" s="27">
        <v>11.8</v>
      </c>
      <c r="F115" s="28"/>
      <c r="G115" s="29"/>
      <c r="H115" s="30"/>
      <c r="I115" s="31"/>
      <c r="J115" s="31">
        <f>AVERAGE(D115:E115)</f>
        <v>11.850000000000001</v>
      </c>
      <c r="K115" s="32"/>
      <c r="L115" s="34"/>
      <c r="M115" s="8"/>
      <c r="N115" s="59"/>
    </row>
    <row r="116" spans="1:14" ht="13.5" thickBot="1">
      <c r="A116" s="66"/>
      <c r="B116" s="69"/>
      <c r="C116" s="4" t="s">
        <v>15</v>
      </c>
      <c r="D116" s="35"/>
      <c r="E116" s="35"/>
      <c r="F116" s="42"/>
      <c r="G116" s="60">
        <v>11.2</v>
      </c>
      <c r="H116" s="38"/>
      <c r="I116" s="39"/>
      <c r="J116" s="39"/>
      <c r="K116" s="11">
        <f>IF(G116&lt;11.4,10,IF(AND(G116&gt;11.3,G116&lt;12.1),32.6-2*G116,IF(AND(G116&gt;12.1,G116&lt;18.7),20.6-G116,IF(G116&gt;18.6,1))))</f>
        <v>10</v>
      </c>
      <c r="L116" s="40">
        <f>SUM(H113:K116)</f>
        <v>43.35</v>
      </c>
      <c r="M116" s="9"/>
      <c r="N116" s="59" t="s">
        <v>56</v>
      </c>
    </row>
    <row r="117" spans="1:14" ht="12.75">
      <c r="A117" s="64">
        <v>4</v>
      </c>
      <c r="B117" s="67" t="s">
        <v>38</v>
      </c>
      <c r="C117" s="3" t="s">
        <v>5</v>
      </c>
      <c r="D117" s="27">
        <v>12.3</v>
      </c>
      <c r="E117" s="27">
        <v>12.4</v>
      </c>
      <c r="F117" s="19"/>
      <c r="G117" s="20"/>
      <c r="H117" s="30">
        <f>AVERAGE(D117:E117)</f>
        <v>12.350000000000001</v>
      </c>
      <c r="I117" s="22"/>
      <c r="J117" s="31"/>
      <c r="K117" s="43"/>
      <c r="L117" s="34"/>
      <c r="M117" s="9"/>
      <c r="N117" s="59"/>
    </row>
    <row r="118" spans="1:14" ht="12.75">
      <c r="A118" s="65"/>
      <c r="B118" s="68"/>
      <c r="C118" s="3" t="s">
        <v>6</v>
      </c>
      <c r="D118" s="27">
        <v>10</v>
      </c>
      <c r="E118" s="27">
        <v>10</v>
      </c>
      <c r="F118" s="28"/>
      <c r="G118" s="29"/>
      <c r="H118" s="30"/>
      <c r="I118" s="31">
        <f>AVERAGE(D118:E118)</f>
        <v>10</v>
      </c>
      <c r="J118" s="22"/>
      <c r="K118" s="24"/>
      <c r="L118" s="34"/>
      <c r="M118" s="8"/>
      <c r="N118" s="59"/>
    </row>
    <row r="119" spans="1:14" ht="12.75">
      <c r="A119" s="65"/>
      <c r="B119" s="68"/>
      <c r="C119" s="3" t="s">
        <v>7</v>
      </c>
      <c r="D119" s="27">
        <v>11.5</v>
      </c>
      <c r="E119" s="27">
        <v>11.5</v>
      </c>
      <c r="F119" s="28"/>
      <c r="G119" s="29"/>
      <c r="H119" s="30"/>
      <c r="I119" s="31"/>
      <c r="J119" s="31">
        <f>AVERAGE(D119:E119)</f>
        <v>11.5</v>
      </c>
      <c r="K119" s="32"/>
      <c r="L119" s="34"/>
      <c r="M119" s="8"/>
      <c r="N119" s="59"/>
    </row>
    <row r="120" spans="1:14" ht="13.5" thickBot="1">
      <c r="A120" s="66"/>
      <c r="B120" s="69"/>
      <c r="C120" s="4" t="s">
        <v>15</v>
      </c>
      <c r="D120" s="35"/>
      <c r="E120" s="35"/>
      <c r="F120" s="42"/>
      <c r="G120" s="37">
        <v>0</v>
      </c>
      <c r="H120" s="38"/>
      <c r="I120" s="39"/>
      <c r="J120" s="39"/>
      <c r="K120" s="11">
        <v>0</v>
      </c>
      <c r="L120" s="40">
        <f>SUM(H117:K120)</f>
        <v>33.85</v>
      </c>
      <c r="M120" s="10"/>
      <c r="N120" s="59" t="s">
        <v>60</v>
      </c>
    </row>
    <row r="121" spans="1:14" ht="12.75">
      <c r="A121" s="64">
        <v>5</v>
      </c>
      <c r="B121" s="67" t="s">
        <v>39</v>
      </c>
      <c r="C121" s="3" t="s">
        <v>5</v>
      </c>
      <c r="D121" s="27">
        <v>12.8</v>
      </c>
      <c r="E121" s="27">
        <v>12.9</v>
      </c>
      <c r="F121" s="19"/>
      <c r="G121" s="20"/>
      <c r="H121" s="30">
        <f>AVERAGE(D121:E121)</f>
        <v>12.850000000000001</v>
      </c>
      <c r="I121" s="22"/>
      <c r="J121" s="31"/>
      <c r="K121" s="33"/>
      <c r="L121" s="34"/>
      <c r="M121" s="44">
        <f>MIN(H105:H124)</f>
        <v>11.75</v>
      </c>
      <c r="N121" s="59"/>
    </row>
    <row r="122" spans="1:14" ht="12.75">
      <c r="A122" s="65"/>
      <c r="B122" s="68"/>
      <c r="C122" s="3" t="s">
        <v>6</v>
      </c>
      <c r="D122" s="27">
        <v>10</v>
      </c>
      <c r="E122" s="27">
        <v>10</v>
      </c>
      <c r="F122" s="28"/>
      <c r="G122" s="29"/>
      <c r="H122" s="30"/>
      <c r="I122" s="31">
        <f>AVERAGE(D122:E122)</f>
        <v>10</v>
      </c>
      <c r="J122" s="22"/>
      <c r="K122" s="32"/>
      <c r="L122" s="34"/>
      <c r="M122" s="7">
        <f>MIN(I105:I124)</f>
        <v>8.75</v>
      </c>
      <c r="N122" s="59"/>
    </row>
    <row r="123" spans="1:14" ht="12.75">
      <c r="A123" s="65"/>
      <c r="B123" s="68"/>
      <c r="C123" s="3" t="s">
        <v>7</v>
      </c>
      <c r="D123" s="27">
        <v>11.7</v>
      </c>
      <c r="E123" s="27">
        <v>11.7</v>
      </c>
      <c r="F123" s="28"/>
      <c r="G123" s="29"/>
      <c r="H123" s="30"/>
      <c r="I123" s="31"/>
      <c r="J123" s="31">
        <f>AVERAGE(D123:E123)</f>
        <v>11.7</v>
      </c>
      <c r="K123" s="32"/>
      <c r="L123" s="34"/>
      <c r="M123" s="7">
        <f>MIN(J105:J124)</f>
        <v>11.149999999999999</v>
      </c>
      <c r="N123" s="59"/>
    </row>
    <row r="124" spans="1:14" ht="13.5" thickBot="1">
      <c r="A124" s="66"/>
      <c r="B124" s="69"/>
      <c r="C124" s="4" t="s">
        <v>15</v>
      </c>
      <c r="D124" s="35"/>
      <c r="E124" s="35"/>
      <c r="F124" s="42"/>
      <c r="G124" s="37">
        <v>11</v>
      </c>
      <c r="H124" s="38"/>
      <c r="I124" s="39"/>
      <c r="J124" s="39"/>
      <c r="K124" s="11">
        <f>IF(G124&lt;11.4,10,IF(AND(G124&gt;11.3,G124&lt;12.1),32.6-2*G124,IF(AND(G124&gt;12.1,G124&lt;18.7),20.6-G124,IF(G124&gt;18.6,1))))</f>
        <v>10</v>
      </c>
      <c r="L124" s="40">
        <f>SUM(H121:K124)</f>
        <v>44.55</v>
      </c>
      <c r="M124" s="5">
        <f>MIN(K105:K124)</f>
        <v>0</v>
      </c>
      <c r="N124" s="59" t="s">
        <v>55</v>
      </c>
    </row>
    <row r="125" spans="1:14" ht="13.5" thickBot="1">
      <c r="A125" s="45"/>
      <c r="B125" s="46"/>
      <c r="C125" s="47"/>
      <c r="D125" s="48"/>
      <c r="E125" s="48"/>
      <c r="F125" s="48"/>
      <c r="G125" s="48"/>
      <c r="H125" s="49"/>
      <c r="I125" s="49"/>
      <c r="J125" s="49"/>
      <c r="K125" s="49"/>
      <c r="L125" s="58" t="s">
        <v>4</v>
      </c>
      <c r="M125" s="50">
        <f>SUM(M105:M124)</f>
        <v>31.65</v>
      </c>
      <c r="N125" s="17"/>
    </row>
    <row r="126" spans="1:14" ht="21" thickBot="1">
      <c r="A126" s="51"/>
      <c r="B126" s="6" t="s">
        <v>8</v>
      </c>
      <c r="C126" s="52"/>
      <c r="D126" s="22"/>
      <c r="E126" s="22"/>
      <c r="F126" s="22"/>
      <c r="G126" s="22"/>
      <c r="H126" s="53"/>
      <c r="I126" s="53"/>
      <c r="J126" s="53"/>
      <c r="K126" s="53"/>
      <c r="L126" s="54"/>
      <c r="M126" s="55">
        <f>SUM(L108:L124)-M125</f>
        <v>172.99999999999997</v>
      </c>
      <c r="N126" s="17"/>
    </row>
    <row r="127" spans="1:14" ht="21" thickBot="1">
      <c r="A127" s="51"/>
      <c r="B127" s="6" t="s">
        <v>9</v>
      </c>
      <c r="C127" s="52"/>
      <c r="D127" s="22"/>
      <c r="E127" s="22"/>
      <c r="F127" s="22"/>
      <c r="G127" s="22"/>
      <c r="H127" s="53"/>
      <c r="I127" s="53"/>
      <c r="J127" s="53"/>
      <c r="K127" s="53"/>
      <c r="L127" s="54"/>
      <c r="M127" s="16"/>
      <c r="N127" s="61" t="s">
        <v>55</v>
      </c>
    </row>
    <row r="135" spans="1:14" ht="24" thickBot="1">
      <c r="A135" s="70" t="s">
        <v>20</v>
      </c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16"/>
      <c r="N135" s="17"/>
    </row>
    <row r="136" spans="1:14" ht="12.75">
      <c r="A136" s="71" t="s">
        <v>0</v>
      </c>
      <c r="B136" s="72" t="s">
        <v>1</v>
      </c>
      <c r="C136" s="72" t="s">
        <v>2</v>
      </c>
      <c r="D136" s="72" t="s">
        <v>13</v>
      </c>
      <c r="E136" s="72" t="s">
        <v>14</v>
      </c>
      <c r="F136" s="72" t="s">
        <v>10</v>
      </c>
      <c r="G136" s="72" t="s">
        <v>11</v>
      </c>
      <c r="H136" s="62" t="s">
        <v>3</v>
      </c>
      <c r="I136" s="62"/>
      <c r="J136" s="62"/>
      <c r="K136" s="62"/>
      <c r="L136" s="62" t="s">
        <v>4</v>
      </c>
      <c r="M136" s="62" t="s">
        <v>12</v>
      </c>
      <c r="N136" s="1"/>
    </row>
    <row r="137" spans="1:14" ht="13.5" thickBot="1">
      <c r="A137" s="63"/>
      <c r="B137" s="73"/>
      <c r="C137" s="73"/>
      <c r="D137" s="73"/>
      <c r="E137" s="73"/>
      <c r="F137" s="73"/>
      <c r="G137" s="73"/>
      <c r="H137" s="63"/>
      <c r="I137" s="63"/>
      <c r="J137" s="63"/>
      <c r="K137" s="63"/>
      <c r="L137" s="63"/>
      <c r="M137" s="63"/>
      <c r="N137" s="1"/>
    </row>
    <row r="138" spans="1:14" ht="12.75">
      <c r="A138" s="64">
        <v>1</v>
      </c>
      <c r="B138" s="67" t="s">
        <v>40</v>
      </c>
      <c r="C138" s="2" t="s">
        <v>5</v>
      </c>
      <c r="D138" s="18">
        <v>11</v>
      </c>
      <c r="E138" s="18">
        <v>10.9</v>
      </c>
      <c r="F138" s="19"/>
      <c r="G138" s="20"/>
      <c r="H138" s="21">
        <f>AVERAGE(D138:E138)</f>
        <v>10.95</v>
      </c>
      <c r="I138" s="22"/>
      <c r="J138" s="23"/>
      <c r="K138" s="24"/>
      <c r="L138" s="25"/>
      <c r="M138" s="26"/>
      <c r="N138" s="17"/>
    </row>
    <row r="139" spans="1:14" ht="12.75">
      <c r="A139" s="65"/>
      <c r="B139" s="68"/>
      <c r="C139" s="3" t="s">
        <v>6</v>
      </c>
      <c r="D139" s="27">
        <v>9</v>
      </c>
      <c r="E139" s="27">
        <v>9</v>
      </c>
      <c r="F139" s="28"/>
      <c r="G139" s="29"/>
      <c r="H139" s="30"/>
      <c r="I139" s="31">
        <f>AVERAGE(D139:E139)</f>
        <v>9</v>
      </c>
      <c r="J139" s="22"/>
      <c r="K139" s="32"/>
      <c r="L139" s="34"/>
      <c r="M139" s="8"/>
      <c r="N139" s="17"/>
    </row>
    <row r="140" spans="1:14" ht="12.75">
      <c r="A140" s="65"/>
      <c r="B140" s="68"/>
      <c r="C140" s="3" t="s">
        <v>7</v>
      </c>
      <c r="D140" s="27">
        <v>10.4</v>
      </c>
      <c r="E140" s="27">
        <v>10.4</v>
      </c>
      <c r="F140" s="28"/>
      <c r="G140" s="29"/>
      <c r="H140" s="30"/>
      <c r="I140" s="31"/>
      <c r="J140" s="31">
        <f>AVERAGE(D140:E140)</f>
        <v>10.4</v>
      </c>
      <c r="K140" s="32"/>
      <c r="L140" s="34"/>
      <c r="M140" s="8"/>
      <c r="N140" s="17"/>
    </row>
    <row r="141" spans="1:14" ht="13.5" thickBot="1">
      <c r="A141" s="66"/>
      <c r="B141" s="69"/>
      <c r="C141" s="4" t="s">
        <v>15</v>
      </c>
      <c r="D141" s="35"/>
      <c r="E141" s="35"/>
      <c r="F141" s="36"/>
      <c r="G141" s="37">
        <v>11.8</v>
      </c>
      <c r="H141" s="38"/>
      <c r="I141" s="39"/>
      <c r="J141" s="39"/>
      <c r="K141" s="11">
        <f>IF(G141&lt;11.4,10,IF(AND(G141&gt;11.3,G141&lt;12.1),32.6-2*G141,IF(AND(G141&gt;12.1,G141&lt;18.7),20.6-G141,IF(G141&gt;18.6,1))))</f>
        <v>9</v>
      </c>
      <c r="L141" s="40">
        <f>SUM(H138:K141)</f>
        <v>39.35</v>
      </c>
      <c r="M141" s="9"/>
      <c r="N141" s="59" t="s">
        <v>78</v>
      </c>
    </row>
    <row r="142" spans="1:14" ht="12.75">
      <c r="A142" s="64">
        <v>2</v>
      </c>
      <c r="B142" s="67" t="s">
        <v>41</v>
      </c>
      <c r="C142" s="3" t="s">
        <v>5</v>
      </c>
      <c r="D142" s="27">
        <v>12.8</v>
      </c>
      <c r="E142" s="27">
        <v>12.7</v>
      </c>
      <c r="F142" s="19"/>
      <c r="G142" s="20"/>
      <c r="H142" s="30">
        <f>AVERAGE(D142:E142)</f>
        <v>12.75</v>
      </c>
      <c r="I142" s="22"/>
      <c r="J142" s="31"/>
      <c r="K142" s="32"/>
      <c r="L142" s="34"/>
      <c r="M142" s="41"/>
      <c r="N142" s="59"/>
    </row>
    <row r="143" spans="1:14" ht="12.75">
      <c r="A143" s="65"/>
      <c r="B143" s="68"/>
      <c r="C143" s="3" t="s">
        <v>6</v>
      </c>
      <c r="D143" s="27">
        <v>10</v>
      </c>
      <c r="E143" s="27">
        <v>9.5</v>
      </c>
      <c r="F143" s="28"/>
      <c r="G143" s="29"/>
      <c r="H143" s="30"/>
      <c r="I143" s="31">
        <f>AVERAGE(D143:E143)</f>
        <v>9.75</v>
      </c>
      <c r="J143" s="22"/>
      <c r="K143" s="32"/>
      <c r="L143" s="34"/>
      <c r="M143" s="8"/>
      <c r="N143" s="59"/>
    </row>
    <row r="144" spans="1:14" ht="12.75">
      <c r="A144" s="65"/>
      <c r="B144" s="68"/>
      <c r="C144" s="3" t="s">
        <v>7</v>
      </c>
      <c r="D144" s="27">
        <v>10.6</v>
      </c>
      <c r="E144" s="27">
        <v>10.7</v>
      </c>
      <c r="F144" s="28"/>
      <c r="G144" s="29"/>
      <c r="H144" s="30"/>
      <c r="I144" s="31"/>
      <c r="J144" s="31">
        <f>AVERAGE(D144:E144)</f>
        <v>10.649999999999999</v>
      </c>
      <c r="K144" s="32"/>
      <c r="L144" s="34"/>
      <c r="M144" s="8"/>
      <c r="N144" s="59"/>
    </row>
    <row r="145" spans="1:14" ht="13.5" thickBot="1">
      <c r="A145" s="66"/>
      <c r="B145" s="69"/>
      <c r="C145" s="4" t="s">
        <v>15</v>
      </c>
      <c r="D145" s="35"/>
      <c r="E145" s="35"/>
      <c r="F145" s="42"/>
      <c r="G145" s="37">
        <v>11.4</v>
      </c>
      <c r="H145" s="38"/>
      <c r="I145" s="39"/>
      <c r="J145" s="39"/>
      <c r="K145" s="11">
        <f>IF(G145&lt;11.4,10,IF(AND(G145&gt;11.3,G145&lt;12.1),32.6-2*G145,IF(AND(G145&gt;12.1,G145&lt;18.7),20.6-G145,IF(G145&gt;18.6,1))))</f>
        <v>9.8</v>
      </c>
      <c r="L145" s="40">
        <f>SUM(H142:K145)</f>
        <v>42.95</v>
      </c>
      <c r="M145" s="9"/>
      <c r="N145" s="59" t="s">
        <v>57</v>
      </c>
    </row>
    <row r="146" spans="1:14" ht="12.75">
      <c r="A146" s="64">
        <v>3</v>
      </c>
      <c r="B146" s="67" t="s">
        <v>42</v>
      </c>
      <c r="C146" s="3" t="s">
        <v>5</v>
      </c>
      <c r="D146" s="27">
        <v>12.8</v>
      </c>
      <c r="E146" s="27">
        <v>12.8</v>
      </c>
      <c r="F146" s="19"/>
      <c r="G146" s="20"/>
      <c r="H146" s="30">
        <f>AVERAGE(D146:E146)</f>
        <v>12.8</v>
      </c>
      <c r="I146" s="22"/>
      <c r="J146" s="31"/>
      <c r="K146" s="32"/>
      <c r="L146" s="34"/>
      <c r="M146" s="8"/>
      <c r="N146" s="59"/>
    </row>
    <row r="147" spans="1:14" ht="12.75">
      <c r="A147" s="65"/>
      <c r="B147" s="68"/>
      <c r="C147" s="3" t="s">
        <v>6</v>
      </c>
      <c r="D147" s="27">
        <v>8</v>
      </c>
      <c r="E147" s="27">
        <v>8.5</v>
      </c>
      <c r="F147" s="28"/>
      <c r="G147" s="29"/>
      <c r="H147" s="30"/>
      <c r="I147" s="31">
        <f>AVERAGE(D147:E147)</f>
        <v>8.25</v>
      </c>
      <c r="J147" s="22"/>
      <c r="K147" s="32"/>
      <c r="L147" s="34"/>
      <c r="M147" s="8"/>
      <c r="N147" s="59"/>
    </row>
    <row r="148" spans="1:14" ht="12.75">
      <c r="A148" s="65"/>
      <c r="B148" s="68"/>
      <c r="C148" s="3" t="s">
        <v>7</v>
      </c>
      <c r="D148" s="27">
        <v>11.3</v>
      </c>
      <c r="E148" s="27">
        <v>11.2</v>
      </c>
      <c r="F148" s="28"/>
      <c r="G148" s="29"/>
      <c r="H148" s="30"/>
      <c r="I148" s="31"/>
      <c r="J148" s="31">
        <f>AVERAGE(D148:E148)</f>
        <v>11.25</v>
      </c>
      <c r="K148" s="32"/>
      <c r="L148" s="34"/>
      <c r="M148" s="8"/>
      <c r="N148" s="59"/>
    </row>
    <row r="149" spans="1:14" ht="13.5" thickBot="1">
      <c r="A149" s="66"/>
      <c r="B149" s="69"/>
      <c r="C149" s="4" t="s">
        <v>15</v>
      </c>
      <c r="D149" s="35"/>
      <c r="E149" s="35"/>
      <c r="F149" s="42"/>
      <c r="G149" s="37">
        <v>10.9</v>
      </c>
      <c r="H149" s="38"/>
      <c r="I149" s="39"/>
      <c r="J149" s="39"/>
      <c r="K149" s="11">
        <f>IF(G149&lt;11.4,10,IF(AND(G149&gt;11.3,G149&lt;12.1),32.6-2*G149,IF(AND(G149&gt;12.1,G149&lt;18.7),20.6-G149,IF(G149&gt;18.6,1))))</f>
        <v>10</v>
      </c>
      <c r="L149" s="40">
        <f>SUM(H146:K149)</f>
        <v>42.3</v>
      </c>
      <c r="M149" s="9"/>
      <c r="N149" s="59" t="s">
        <v>66</v>
      </c>
    </row>
    <row r="150" spans="1:14" ht="12.75">
      <c r="A150" s="64">
        <v>4</v>
      </c>
      <c r="B150" s="67" t="s">
        <v>43</v>
      </c>
      <c r="C150" s="3" t="s">
        <v>5</v>
      </c>
      <c r="D150" s="27">
        <v>12.7</v>
      </c>
      <c r="E150" s="27">
        <v>12.6</v>
      </c>
      <c r="F150" s="19"/>
      <c r="G150" s="20"/>
      <c r="H150" s="30">
        <f>AVERAGE(D150:E150)</f>
        <v>12.649999999999999</v>
      </c>
      <c r="I150" s="22"/>
      <c r="J150" s="31"/>
      <c r="K150" s="43"/>
      <c r="L150" s="34"/>
      <c r="M150" s="9"/>
      <c r="N150" s="59"/>
    </row>
    <row r="151" spans="1:14" ht="12.75">
      <c r="A151" s="65"/>
      <c r="B151" s="68"/>
      <c r="C151" s="3" t="s">
        <v>6</v>
      </c>
      <c r="D151" s="27">
        <v>9.5</v>
      </c>
      <c r="E151" s="27">
        <v>9</v>
      </c>
      <c r="F151" s="28"/>
      <c r="G151" s="29"/>
      <c r="H151" s="30"/>
      <c r="I151" s="31">
        <f>AVERAGE(D151:E151)</f>
        <v>9.25</v>
      </c>
      <c r="J151" s="22"/>
      <c r="K151" s="24"/>
      <c r="L151" s="34"/>
      <c r="M151" s="8"/>
      <c r="N151" s="59"/>
    </row>
    <row r="152" spans="1:14" ht="12.75">
      <c r="A152" s="65"/>
      <c r="B152" s="68"/>
      <c r="C152" s="3" t="s">
        <v>7</v>
      </c>
      <c r="D152" s="27">
        <v>11.4</v>
      </c>
      <c r="E152" s="27">
        <v>11.4</v>
      </c>
      <c r="F152" s="28"/>
      <c r="G152" s="29"/>
      <c r="H152" s="30"/>
      <c r="I152" s="31"/>
      <c r="J152" s="31">
        <f>AVERAGE(D152:E152)</f>
        <v>11.4</v>
      </c>
      <c r="K152" s="32"/>
      <c r="L152" s="34"/>
      <c r="M152" s="8"/>
      <c r="N152" s="59"/>
    </row>
    <row r="153" spans="1:14" ht="13.5" thickBot="1">
      <c r="A153" s="66"/>
      <c r="B153" s="69"/>
      <c r="C153" s="4" t="s">
        <v>15</v>
      </c>
      <c r="D153" s="35"/>
      <c r="E153" s="35"/>
      <c r="F153" s="42"/>
      <c r="G153" s="37">
        <v>11.7</v>
      </c>
      <c r="H153" s="38"/>
      <c r="I153" s="39"/>
      <c r="J153" s="39"/>
      <c r="K153" s="11">
        <f>IF(G153&lt;11.4,10,IF(AND(G153&gt;11.3,G153&lt;12.1),32.6-2*G153,IF(AND(G153&gt;12.1,G153&lt;18.7),20.6-G153,IF(G153&gt;18.6,1))))</f>
        <v>9.200000000000003</v>
      </c>
      <c r="L153" s="40">
        <f>SUM(H150:K153)</f>
        <v>42.5</v>
      </c>
      <c r="M153" s="10"/>
      <c r="N153" s="59" t="s">
        <v>67</v>
      </c>
    </row>
    <row r="154" spans="1:14" ht="12.75">
      <c r="A154" s="64">
        <v>5</v>
      </c>
      <c r="B154" s="67" t="s">
        <v>44</v>
      </c>
      <c r="C154" s="3" t="s">
        <v>5</v>
      </c>
      <c r="D154" s="27">
        <v>12.2</v>
      </c>
      <c r="E154" s="27">
        <v>12.3</v>
      </c>
      <c r="F154" s="19"/>
      <c r="G154" s="20"/>
      <c r="H154" s="30">
        <f>AVERAGE(D154:E154)</f>
        <v>12.25</v>
      </c>
      <c r="I154" s="22"/>
      <c r="J154" s="31"/>
      <c r="K154" s="33"/>
      <c r="L154" s="34"/>
      <c r="M154" s="44">
        <f>MIN(H138:H157)</f>
        <v>10.95</v>
      </c>
      <c r="N154" s="59"/>
    </row>
    <row r="155" spans="1:14" ht="12.75">
      <c r="A155" s="65"/>
      <c r="B155" s="68"/>
      <c r="C155" s="3" t="s">
        <v>6</v>
      </c>
      <c r="D155" s="27">
        <v>9</v>
      </c>
      <c r="E155" s="27">
        <v>8.5</v>
      </c>
      <c r="F155" s="28"/>
      <c r="G155" s="29"/>
      <c r="H155" s="30"/>
      <c r="I155" s="31">
        <f>AVERAGE(D155:E155)</f>
        <v>8.75</v>
      </c>
      <c r="J155" s="22"/>
      <c r="K155" s="32"/>
      <c r="L155" s="34"/>
      <c r="M155" s="7">
        <f>MIN(I138:I157)</f>
        <v>8.25</v>
      </c>
      <c r="N155" s="59"/>
    </row>
    <row r="156" spans="1:14" ht="12.75">
      <c r="A156" s="65"/>
      <c r="B156" s="68"/>
      <c r="C156" s="3" t="s">
        <v>7</v>
      </c>
      <c r="D156" s="27">
        <v>11.5</v>
      </c>
      <c r="E156" s="27">
        <v>11.5</v>
      </c>
      <c r="F156" s="28"/>
      <c r="G156" s="29"/>
      <c r="H156" s="30"/>
      <c r="I156" s="31"/>
      <c r="J156" s="31">
        <f>AVERAGE(D156:E156)</f>
        <v>11.5</v>
      </c>
      <c r="K156" s="32"/>
      <c r="L156" s="34"/>
      <c r="M156" s="7">
        <f>MIN(J138:J157)</f>
        <v>10.4</v>
      </c>
      <c r="N156" s="59"/>
    </row>
    <row r="157" spans="1:14" ht="13.5" thickBot="1">
      <c r="A157" s="66"/>
      <c r="B157" s="69"/>
      <c r="C157" s="4" t="s">
        <v>15</v>
      </c>
      <c r="D157" s="35"/>
      <c r="E157" s="35"/>
      <c r="F157" s="42"/>
      <c r="G157" s="37">
        <v>12</v>
      </c>
      <c r="H157" s="38"/>
      <c r="I157" s="39"/>
      <c r="J157" s="39"/>
      <c r="K157" s="11">
        <f>IF(G157&lt;11.4,10,IF(AND(G157&gt;11.3,G157&lt;12.1),32.6-2*G157,IF(AND(G157&gt;12.1,G157&lt;18.7),20.6-G157,IF(G157&gt;18.6,1))))</f>
        <v>8.600000000000001</v>
      </c>
      <c r="L157" s="40">
        <f>SUM(H154:K157)</f>
        <v>41.1</v>
      </c>
      <c r="M157" s="5">
        <f>MIN(K138:K157)</f>
        <v>8.600000000000001</v>
      </c>
      <c r="N157" s="59" t="s">
        <v>72</v>
      </c>
    </row>
    <row r="158" spans="1:14" ht="13.5" thickBot="1">
      <c r="A158" s="45"/>
      <c r="B158" s="46"/>
      <c r="C158" s="47"/>
      <c r="D158" s="48"/>
      <c r="E158" s="48"/>
      <c r="F158" s="48"/>
      <c r="G158" s="48"/>
      <c r="H158" s="49"/>
      <c r="I158" s="49"/>
      <c r="J158" s="49"/>
      <c r="K158" s="49"/>
      <c r="L158" s="58" t="s">
        <v>4</v>
      </c>
      <c r="M158" s="50">
        <f>SUM(M138:M157)</f>
        <v>38.2</v>
      </c>
      <c r="N158" s="17"/>
    </row>
    <row r="159" spans="1:14" ht="21" thickBot="1">
      <c r="A159" s="51"/>
      <c r="B159" s="6" t="s">
        <v>8</v>
      </c>
      <c r="C159" s="52"/>
      <c r="D159" s="22"/>
      <c r="E159" s="22"/>
      <c r="F159" s="22"/>
      <c r="G159" s="22"/>
      <c r="H159" s="53"/>
      <c r="I159" s="53"/>
      <c r="J159" s="53"/>
      <c r="K159" s="53"/>
      <c r="L159" s="54"/>
      <c r="M159" s="55">
        <f>SUM(L141:L157)-M158</f>
        <v>170</v>
      </c>
      <c r="N159" s="17"/>
    </row>
    <row r="160" spans="1:14" ht="21" thickBot="1">
      <c r="A160" s="51"/>
      <c r="B160" s="6" t="s">
        <v>9</v>
      </c>
      <c r="C160" s="52"/>
      <c r="D160" s="22"/>
      <c r="E160" s="22"/>
      <c r="F160" s="22"/>
      <c r="G160" s="22"/>
      <c r="H160" s="53"/>
      <c r="I160" s="53"/>
      <c r="J160" s="53"/>
      <c r="K160" s="53"/>
      <c r="L160" s="54"/>
      <c r="M160" s="16"/>
      <c r="N160" s="61" t="s">
        <v>56</v>
      </c>
    </row>
    <row r="168" spans="1:14" ht="24" thickBot="1">
      <c r="A168" s="70" t="s">
        <v>21</v>
      </c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16"/>
      <c r="N168" s="17"/>
    </row>
    <row r="169" spans="1:14" ht="12.75">
      <c r="A169" s="71" t="s">
        <v>0</v>
      </c>
      <c r="B169" s="72" t="s">
        <v>1</v>
      </c>
      <c r="C169" s="72" t="s">
        <v>2</v>
      </c>
      <c r="D169" s="72" t="s">
        <v>13</v>
      </c>
      <c r="E169" s="72" t="s">
        <v>14</v>
      </c>
      <c r="F169" s="72" t="s">
        <v>10</v>
      </c>
      <c r="G169" s="72" t="s">
        <v>11</v>
      </c>
      <c r="H169" s="62" t="s">
        <v>3</v>
      </c>
      <c r="I169" s="62"/>
      <c r="J169" s="62"/>
      <c r="K169" s="62"/>
      <c r="L169" s="62" t="s">
        <v>4</v>
      </c>
      <c r="M169" s="62" t="s">
        <v>12</v>
      </c>
      <c r="N169" s="1"/>
    </row>
    <row r="170" spans="1:14" ht="13.5" thickBot="1">
      <c r="A170" s="63"/>
      <c r="B170" s="73"/>
      <c r="C170" s="73"/>
      <c r="D170" s="73"/>
      <c r="E170" s="73"/>
      <c r="F170" s="73"/>
      <c r="G170" s="73"/>
      <c r="H170" s="63"/>
      <c r="I170" s="63"/>
      <c r="J170" s="63"/>
      <c r="K170" s="63"/>
      <c r="L170" s="63"/>
      <c r="M170" s="63"/>
      <c r="N170" s="1"/>
    </row>
    <row r="171" spans="1:14" ht="12.75">
      <c r="A171" s="64">
        <v>1</v>
      </c>
      <c r="B171" s="67" t="s">
        <v>45</v>
      </c>
      <c r="C171" s="2" t="s">
        <v>5</v>
      </c>
      <c r="D171" s="18">
        <v>12.5</v>
      </c>
      <c r="E171" s="18">
        <v>12.4</v>
      </c>
      <c r="F171" s="19"/>
      <c r="G171" s="20"/>
      <c r="H171" s="21">
        <f>AVERAGE(D171:E171)</f>
        <v>12.45</v>
      </c>
      <c r="I171" s="22"/>
      <c r="J171" s="23"/>
      <c r="K171" s="24"/>
      <c r="L171" s="25"/>
      <c r="M171" s="26"/>
      <c r="N171" s="17"/>
    </row>
    <row r="172" spans="1:14" ht="12.75">
      <c r="A172" s="65"/>
      <c r="B172" s="68"/>
      <c r="C172" s="3" t="s">
        <v>6</v>
      </c>
      <c r="D172" s="27">
        <v>10</v>
      </c>
      <c r="E172" s="27">
        <v>10</v>
      </c>
      <c r="F172" s="28"/>
      <c r="G172" s="29"/>
      <c r="H172" s="30"/>
      <c r="I172" s="31">
        <f>AVERAGE(D172:E172)</f>
        <v>10</v>
      </c>
      <c r="J172" s="22"/>
      <c r="K172" s="32"/>
      <c r="L172" s="34"/>
      <c r="M172" s="8"/>
      <c r="N172" s="17"/>
    </row>
    <row r="173" spans="1:14" ht="12.75">
      <c r="A173" s="65"/>
      <c r="B173" s="68"/>
      <c r="C173" s="3" t="s">
        <v>7</v>
      </c>
      <c r="D173" s="27">
        <v>11.4</v>
      </c>
      <c r="E173" s="27">
        <v>11.5</v>
      </c>
      <c r="F173" s="28"/>
      <c r="G173" s="29"/>
      <c r="H173" s="30"/>
      <c r="I173" s="31"/>
      <c r="J173" s="31">
        <f>AVERAGE(D173:E173)</f>
        <v>11.45</v>
      </c>
      <c r="K173" s="32"/>
      <c r="L173" s="34"/>
      <c r="M173" s="8"/>
      <c r="N173" s="17"/>
    </row>
    <row r="174" spans="1:14" ht="13.5" thickBot="1">
      <c r="A174" s="66"/>
      <c r="B174" s="69"/>
      <c r="C174" s="4" t="s">
        <v>15</v>
      </c>
      <c r="D174" s="35"/>
      <c r="E174" s="35"/>
      <c r="F174" s="36"/>
      <c r="G174" s="37">
        <v>12</v>
      </c>
      <c r="H174" s="38"/>
      <c r="I174" s="39"/>
      <c r="J174" s="39"/>
      <c r="K174" s="11">
        <f>IF(G174&lt;11.4,10,IF(AND(G174&gt;11.3,G174&lt;12.1),32.6-2*G174,IF(AND(G174&gt;12.1,G174&lt;18.7),20.6-G174,IF(G174&gt;18.6,1))))</f>
        <v>8.600000000000001</v>
      </c>
      <c r="L174" s="40">
        <f>SUM(H171:K174)</f>
        <v>42.5</v>
      </c>
      <c r="M174" s="9"/>
      <c r="N174" s="59" t="s">
        <v>67</v>
      </c>
    </row>
    <row r="175" spans="1:14" ht="12.75">
      <c r="A175" s="64">
        <v>2</v>
      </c>
      <c r="B175" s="67" t="s">
        <v>46</v>
      </c>
      <c r="C175" s="3" t="s">
        <v>5</v>
      </c>
      <c r="D175" s="27">
        <v>12.7</v>
      </c>
      <c r="E175" s="27">
        <v>12.8</v>
      </c>
      <c r="F175" s="19"/>
      <c r="G175" s="20"/>
      <c r="H175" s="30">
        <f>AVERAGE(D175:E175)</f>
        <v>12.75</v>
      </c>
      <c r="I175" s="22"/>
      <c r="J175" s="31"/>
      <c r="K175" s="32"/>
      <c r="L175" s="34"/>
      <c r="M175" s="41"/>
      <c r="N175" s="59"/>
    </row>
    <row r="176" spans="1:14" ht="12.75">
      <c r="A176" s="65"/>
      <c r="B176" s="68"/>
      <c r="C176" s="3" t="s">
        <v>6</v>
      </c>
      <c r="D176" s="27">
        <v>9</v>
      </c>
      <c r="E176" s="27">
        <v>9.5</v>
      </c>
      <c r="F176" s="28"/>
      <c r="G176" s="29"/>
      <c r="H176" s="30"/>
      <c r="I176" s="31">
        <f>AVERAGE(D176:E176)</f>
        <v>9.25</v>
      </c>
      <c r="J176" s="22"/>
      <c r="K176" s="32"/>
      <c r="L176" s="34"/>
      <c r="M176" s="8"/>
      <c r="N176" s="59"/>
    </row>
    <row r="177" spans="1:14" ht="12.75">
      <c r="A177" s="65"/>
      <c r="B177" s="68"/>
      <c r="C177" s="3" t="s">
        <v>7</v>
      </c>
      <c r="D177" s="27">
        <v>11.3</v>
      </c>
      <c r="E177" s="27">
        <v>11.5</v>
      </c>
      <c r="F177" s="28"/>
      <c r="G177" s="29"/>
      <c r="H177" s="30"/>
      <c r="I177" s="31"/>
      <c r="J177" s="31">
        <f>AVERAGE(D177:E177)</f>
        <v>11.4</v>
      </c>
      <c r="K177" s="32"/>
      <c r="L177" s="34"/>
      <c r="M177" s="8"/>
      <c r="N177" s="59"/>
    </row>
    <row r="178" spans="1:14" ht="13.5" thickBot="1">
      <c r="A178" s="66"/>
      <c r="B178" s="69"/>
      <c r="C178" s="4" t="s">
        <v>15</v>
      </c>
      <c r="D178" s="35"/>
      <c r="E178" s="35"/>
      <c r="F178" s="42"/>
      <c r="G178" s="37">
        <v>13.3</v>
      </c>
      <c r="H178" s="38"/>
      <c r="I178" s="39"/>
      <c r="J178" s="39"/>
      <c r="K178" s="11">
        <f>IF(G178&lt;11.4,10,IF(AND(G178&gt;11.3,G178&lt;12.1),32.6-2*G178,IF(AND(G178&gt;12.1,G178&lt;18.7),20.6-G178,IF(G178&gt;18.6,1))))</f>
        <v>7.300000000000001</v>
      </c>
      <c r="L178" s="40">
        <f>SUM(H175:K178)</f>
        <v>40.7</v>
      </c>
      <c r="M178" s="9"/>
      <c r="N178" s="59" t="s">
        <v>74</v>
      </c>
    </row>
    <row r="179" spans="1:14" ht="12.75">
      <c r="A179" s="64">
        <v>3</v>
      </c>
      <c r="B179" s="67" t="s">
        <v>47</v>
      </c>
      <c r="C179" s="3" t="s">
        <v>5</v>
      </c>
      <c r="D179" s="27">
        <v>11.9</v>
      </c>
      <c r="E179" s="27">
        <v>11.8</v>
      </c>
      <c r="F179" s="19"/>
      <c r="G179" s="20"/>
      <c r="H179" s="30">
        <f>AVERAGE(D179:E179)</f>
        <v>11.850000000000001</v>
      </c>
      <c r="I179" s="22"/>
      <c r="J179" s="31"/>
      <c r="K179" s="32"/>
      <c r="L179" s="34"/>
      <c r="M179" s="8"/>
      <c r="N179" s="59"/>
    </row>
    <row r="180" spans="1:14" ht="12.75">
      <c r="A180" s="65"/>
      <c r="B180" s="68"/>
      <c r="C180" s="3" t="s">
        <v>6</v>
      </c>
      <c r="D180" s="27">
        <v>9</v>
      </c>
      <c r="E180" s="27">
        <v>9</v>
      </c>
      <c r="F180" s="28"/>
      <c r="G180" s="29"/>
      <c r="H180" s="30"/>
      <c r="I180" s="31">
        <f>AVERAGE(D180:E180)</f>
        <v>9</v>
      </c>
      <c r="J180" s="22"/>
      <c r="K180" s="32"/>
      <c r="L180" s="34"/>
      <c r="M180" s="8"/>
      <c r="N180" s="59"/>
    </row>
    <row r="181" spans="1:14" ht="12.75">
      <c r="A181" s="65"/>
      <c r="B181" s="68"/>
      <c r="C181" s="3" t="s">
        <v>7</v>
      </c>
      <c r="D181" s="27">
        <v>11.3</v>
      </c>
      <c r="E181" s="27">
        <v>11.4</v>
      </c>
      <c r="F181" s="28"/>
      <c r="G181" s="29"/>
      <c r="H181" s="30"/>
      <c r="I181" s="31"/>
      <c r="J181" s="31">
        <f>AVERAGE(D181:E181)</f>
        <v>11.350000000000001</v>
      </c>
      <c r="K181" s="32"/>
      <c r="L181" s="34"/>
      <c r="M181" s="8"/>
      <c r="N181" s="59"/>
    </row>
    <row r="182" spans="1:14" ht="13.5" thickBot="1">
      <c r="A182" s="66"/>
      <c r="B182" s="69"/>
      <c r="C182" s="4" t="s">
        <v>15</v>
      </c>
      <c r="D182" s="35"/>
      <c r="E182" s="35"/>
      <c r="F182" s="42"/>
      <c r="G182" s="37">
        <v>0</v>
      </c>
      <c r="H182" s="38"/>
      <c r="I182" s="39"/>
      <c r="J182" s="39"/>
      <c r="K182" s="11">
        <v>0</v>
      </c>
      <c r="L182" s="40">
        <f>SUM(H179:K182)</f>
        <v>32.2</v>
      </c>
      <c r="M182" s="9"/>
      <c r="N182" s="59" t="s">
        <v>73</v>
      </c>
    </row>
    <row r="183" spans="1:14" ht="12.75">
      <c r="A183" s="64">
        <v>4</v>
      </c>
      <c r="B183" s="67" t="s">
        <v>48</v>
      </c>
      <c r="C183" s="3" t="s">
        <v>5</v>
      </c>
      <c r="D183" s="27">
        <v>12.1</v>
      </c>
      <c r="E183" s="27">
        <v>12.2</v>
      </c>
      <c r="F183" s="19"/>
      <c r="G183" s="20"/>
      <c r="H183" s="30">
        <f>AVERAGE(D183:E183)</f>
        <v>12.149999999999999</v>
      </c>
      <c r="I183" s="22"/>
      <c r="J183" s="31"/>
      <c r="K183" s="43"/>
      <c r="L183" s="34"/>
      <c r="M183" s="9"/>
      <c r="N183" s="59"/>
    </row>
    <row r="184" spans="1:14" ht="12.75">
      <c r="A184" s="65"/>
      <c r="B184" s="68"/>
      <c r="C184" s="3" t="s">
        <v>6</v>
      </c>
      <c r="D184" s="27">
        <v>8.5</v>
      </c>
      <c r="E184" s="27">
        <v>8.5</v>
      </c>
      <c r="F184" s="28"/>
      <c r="G184" s="29"/>
      <c r="H184" s="30"/>
      <c r="I184" s="31">
        <f>AVERAGE(D184:E184)</f>
        <v>8.5</v>
      </c>
      <c r="J184" s="22"/>
      <c r="K184" s="24"/>
      <c r="L184" s="34"/>
      <c r="M184" s="8"/>
      <c r="N184" s="59"/>
    </row>
    <row r="185" spans="1:14" ht="12.75">
      <c r="A185" s="65"/>
      <c r="B185" s="68"/>
      <c r="C185" s="3" t="s">
        <v>7</v>
      </c>
      <c r="D185" s="27">
        <v>11.3</v>
      </c>
      <c r="E185" s="27">
        <v>11.3</v>
      </c>
      <c r="F185" s="28"/>
      <c r="G185" s="29"/>
      <c r="H185" s="30"/>
      <c r="I185" s="31"/>
      <c r="J185" s="31">
        <f>AVERAGE(D185:E185)</f>
        <v>11.3</v>
      </c>
      <c r="K185" s="32"/>
      <c r="L185" s="34"/>
      <c r="M185" s="8"/>
      <c r="N185" s="59"/>
    </row>
    <row r="186" spans="1:14" ht="13.5" thickBot="1">
      <c r="A186" s="66"/>
      <c r="B186" s="69"/>
      <c r="C186" s="4" t="s">
        <v>15</v>
      </c>
      <c r="D186" s="35"/>
      <c r="E186" s="35"/>
      <c r="F186" s="42"/>
      <c r="G186" s="37">
        <v>11.4</v>
      </c>
      <c r="H186" s="38"/>
      <c r="I186" s="39"/>
      <c r="J186" s="39"/>
      <c r="K186" s="11">
        <f>IF(G186&lt;11.4,10,IF(AND(G186&gt;11.3,G186&lt;12.1),32.6-2*G186,IF(AND(G186&gt;12.1,G186&lt;18.7),20.6-G186,IF(G186&gt;18.6,1))))</f>
        <v>9.8</v>
      </c>
      <c r="L186" s="40">
        <f>SUM(H183:K186)</f>
        <v>41.75</v>
      </c>
      <c r="M186" s="10"/>
      <c r="N186" s="59" t="s">
        <v>76</v>
      </c>
    </row>
    <row r="187" spans="1:14" ht="12.75">
      <c r="A187" s="64">
        <v>5</v>
      </c>
      <c r="B187" s="67" t="s">
        <v>49</v>
      </c>
      <c r="C187" s="3" t="s">
        <v>5</v>
      </c>
      <c r="D187" s="27">
        <v>12.2</v>
      </c>
      <c r="E187" s="27">
        <v>12</v>
      </c>
      <c r="F187" s="19"/>
      <c r="G187" s="20"/>
      <c r="H187" s="30">
        <f>AVERAGE(D187:E187)</f>
        <v>12.1</v>
      </c>
      <c r="I187" s="22"/>
      <c r="J187" s="31"/>
      <c r="K187" s="33"/>
      <c r="L187" s="34"/>
      <c r="M187" s="44">
        <f>MIN(H171:H190)</f>
        <v>11.850000000000001</v>
      </c>
      <c r="N187" s="59"/>
    </row>
    <row r="188" spans="1:14" ht="12.75">
      <c r="A188" s="65"/>
      <c r="B188" s="68"/>
      <c r="C188" s="3" t="s">
        <v>6</v>
      </c>
      <c r="D188" s="27">
        <v>8</v>
      </c>
      <c r="E188" s="27">
        <v>8.5</v>
      </c>
      <c r="F188" s="28"/>
      <c r="G188" s="29"/>
      <c r="H188" s="30"/>
      <c r="I188" s="31">
        <f>AVERAGE(D188:E188)</f>
        <v>8.25</v>
      </c>
      <c r="J188" s="22"/>
      <c r="K188" s="32"/>
      <c r="L188" s="34"/>
      <c r="M188" s="7">
        <f>MIN(I171:I190)</f>
        <v>8.25</v>
      </c>
      <c r="N188" s="59"/>
    </row>
    <row r="189" spans="1:14" ht="12.75">
      <c r="A189" s="65"/>
      <c r="B189" s="68"/>
      <c r="C189" s="3" t="s">
        <v>7</v>
      </c>
      <c r="D189" s="27">
        <v>9.9</v>
      </c>
      <c r="E189" s="27">
        <v>10</v>
      </c>
      <c r="F189" s="28"/>
      <c r="G189" s="29"/>
      <c r="H189" s="30"/>
      <c r="I189" s="31"/>
      <c r="J189" s="31">
        <f>AVERAGE(D189:E189)</f>
        <v>9.95</v>
      </c>
      <c r="K189" s="32"/>
      <c r="L189" s="34"/>
      <c r="M189" s="7">
        <f>MIN(J171:J190)</f>
        <v>9.95</v>
      </c>
      <c r="N189" s="59"/>
    </row>
    <row r="190" spans="1:14" ht="13.5" thickBot="1">
      <c r="A190" s="66"/>
      <c r="B190" s="69"/>
      <c r="C190" s="4" t="s">
        <v>15</v>
      </c>
      <c r="D190" s="35"/>
      <c r="E190" s="35"/>
      <c r="F190" s="42"/>
      <c r="G190" s="37">
        <v>11.1</v>
      </c>
      <c r="H190" s="38"/>
      <c r="I190" s="39"/>
      <c r="J190" s="39"/>
      <c r="K190" s="11">
        <f>IF(G190&lt;11.4,10,IF(AND(G190&gt;11.3,G190&lt;12.1),32.6-2*G190,IF(AND(G190&gt;12.1,G190&lt;18.7),20.6-G190,IF(G190&gt;18.6,1))))</f>
        <v>10</v>
      </c>
      <c r="L190" s="40">
        <f>SUM(H187:K190)</f>
        <v>40.3</v>
      </c>
      <c r="M190" s="5">
        <f>MIN(K171:K190)</f>
        <v>0</v>
      </c>
      <c r="N190" s="59" t="s">
        <v>79</v>
      </c>
    </row>
    <row r="191" spans="1:14" ht="13.5" thickBot="1">
      <c r="A191" s="45"/>
      <c r="B191" s="46"/>
      <c r="C191" s="47"/>
      <c r="D191" s="48"/>
      <c r="E191" s="48"/>
      <c r="F191" s="48"/>
      <c r="G191" s="48"/>
      <c r="H191" s="49"/>
      <c r="I191" s="49"/>
      <c r="J191" s="49"/>
      <c r="K191" s="49"/>
      <c r="L191" s="58" t="s">
        <v>4</v>
      </c>
      <c r="M191" s="50">
        <f>SUM(M171:M190)</f>
        <v>30.05</v>
      </c>
      <c r="N191" s="17"/>
    </row>
    <row r="192" spans="1:14" ht="21" thickBot="1">
      <c r="A192" s="51"/>
      <c r="B192" s="6" t="s">
        <v>8</v>
      </c>
      <c r="C192" s="52"/>
      <c r="D192" s="22"/>
      <c r="E192" s="22"/>
      <c r="F192" s="22"/>
      <c r="G192" s="22"/>
      <c r="H192" s="53"/>
      <c r="I192" s="53"/>
      <c r="J192" s="53"/>
      <c r="K192" s="53"/>
      <c r="L192" s="54"/>
      <c r="M192" s="55">
        <f>SUM(L174:L190)-M191</f>
        <v>167.39999999999998</v>
      </c>
      <c r="N192" s="17"/>
    </row>
    <row r="193" spans="1:14" ht="21" thickBot="1">
      <c r="A193" s="51"/>
      <c r="B193" s="6" t="s">
        <v>9</v>
      </c>
      <c r="C193" s="52"/>
      <c r="D193" s="22"/>
      <c r="E193" s="22"/>
      <c r="F193" s="22"/>
      <c r="G193" s="22"/>
      <c r="H193" s="53"/>
      <c r="I193" s="53"/>
      <c r="J193" s="53"/>
      <c r="K193" s="53"/>
      <c r="L193" s="54"/>
      <c r="M193" s="16"/>
      <c r="N193" s="61" t="s">
        <v>57</v>
      </c>
    </row>
  </sheetData>
  <sheetProtection selectLockedCells="1"/>
  <mergeCells count="126">
    <mergeCell ref="A179:A182"/>
    <mergeCell ref="B179:B182"/>
    <mergeCell ref="A183:A186"/>
    <mergeCell ref="B183:B186"/>
    <mergeCell ref="A187:A190"/>
    <mergeCell ref="B187:B190"/>
    <mergeCell ref="H169:K170"/>
    <mergeCell ref="L169:L170"/>
    <mergeCell ref="M169:M170"/>
    <mergeCell ref="A171:A174"/>
    <mergeCell ref="B171:B174"/>
    <mergeCell ref="A175:A178"/>
    <mergeCell ref="B175:B178"/>
    <mergeCell ref="A154:A157"/>
    <mergeCell ref="B154:B157"/>
    <mergeCell ref="A168:L168"/>
    <mergeCell ref="A169:A170"/>
    <mergeCell ref="B169:B170"/>
    <mergeCell ref="C169:C170"/>
    <mergeCell ref="D169:D170"/>
    <mergeCell ref="E169:E170"/>
    <mergeCell ref="F169:F170"/>
    <mergeCell ref="G169:G170"/>
    <mergeCell ref="A142:A145"/>
    <mergeCell ref="B142:B145"/>
    <mergeCell ref="A146:A149"/>
    <mergeCell ref="B146:B149"/>
    <mergeCell ref="A150:A153"/>
    <mergeCell ref="B150:B153"/>
    <mergeCell ref="F136:F137"/>
    <mergeCell ref="G136:G137"/>
    <mergeCell ref="H136:K137"/>
    <mergeCell ref="L136:L137"/>
    <mergeCell ref="M136:M137"/>
    <mergeCell ref="A138:A141"/>
    <mergeCell ref="B138:B141"/>
    <mergeCell ref="A117:A120"/>
    <mergeCell ref="B117:B120"/>
    <mergeCell ref="A121:A124"/>
    <mergeCell ref="B121:B124"/>
    <mergeCell ref="A135:L135"/>
    <mergeCell ref="A136:A137"/>
    <mergeCell ref="B136:B137"/>
    <mergeCell ref="C136:C137"/>
    <mergeCell ref="D136:D137"/>
    <mergeCell ref="E136:E137"/>
    <mergeCell ref="M103:M104"/>
    <mergeCell ref="A105:A108"/>
    <mergeCell ref="B105:B108"/>
    <mergeCell ref="A109:A112"/>
    <mergeCell ref="B109:B112"/>
    <mergeCell ref="A113:A116"/>
    <mergeCell ref="B113:B116"/>
    <mergeCell ref="A102:L102"/>
    <mergeCell ref="A103:A104"/>
    <mergeCell ref="B103:B104"/>
    <mergeCell ref="C103:C104"/>
    <mergeCell ref="D103:D104"/>
    <mergeCell ref="E103:E104"/>
    <mergeCell ref="F103:F104"/>
    <mergeCell ref="G103:G104"/>
    <mergeCell ref="H103:K104"/>
    <mergeCell ref="L103:L104"/>
    <mergeCell ref="A80:A83"/>
    <mergeCell ref="B80:B83"/>
    <mergeCell ref="A84:A87"/>
    <mergeCell ref="B84:B87"/>
    <mergeCell ref="A88:A91"/>
    <mergeCell ref="B88:B91"/>
    <mergeCell ref="M37:M38"/>
    <mergeCell ref="A51:A54"/>
    <mergeCell ref="B51:B54"/>
    <mergeCell ref="A43:A46"/>
    <mergeCell ref="B43:B46"/>
    <mergeCell ref="A39:A42"/>
    <mergeCell ref="B39:B42"/>
    <mergeCell ref="F37:F38"/>
    <mergeCell ref="A22:A25"/>
    <mergeCell ref="L37:L38"/>
    <mergeCell ref="D37:D38"/>
    <mergeCell ref="A55:A58"/>
    <mergeCell ref="G37:G38"/>
    <mergeCell ref="H37:K38"/>
    <mergeCell ref="A47:A50"/>
    <mergeCell ref="B47:B50"/>
    <mergeCell ref="E37:E38"/>
    <mergeCell ref="C37:C38"/>
    <mergeCell ref="M4:M5"/>
    <mergeCell ref="G4:G5"/>
    <mergeCell ref="H4:K5"/>
    <mergeCell ref="A6:A9"/>
    <mergeCell ref="A10:A13"/>
    <mergeCell ref="B6:B9"/>
    <mergeCell ref="E4:E5"/>
    <mergeCell ref="A3:L3"/>
    <mergeCell ref="A4:A5"/>
    <mergeCell ref="B4:B5"/>
    <mergeCell ref="C4:C5"/>
    <mergeCell ref="D4:D5"/>
    <mergeCell ref="F4:F5"/>
    <mergeCell ref="A36:L36"/>
    <mergeCell ref="A37:A38"/>
    <mergeCell ref="A14:A17"/>
    <mergeCell ref="L4:L5"/>
    <mergeCell ref="A18:A21"/>
    <mergeCell ref="B37:B38"/>
    <mergeCell ref="B18:B21"/>
    <mergeCell ref="B22:B25"/>
    <mergeCell ref="B10:B13"/>
    <mergeCell ref="B14:B17"/>
    <mergeCell ref="E70:E71"/>
    <mergeCell ref="F70:F71"/>
    <mergeCell ref="G70:G71"/>
    <mergeCell ref="H70:K71"/>
    <mergeCell ref="L70:L71"/>
    <mergeCell ref="B55:B58"/>
    <mergeCell ref="M70:M71"/>
    <mergeCell ref="A72:A75"/>
    <mergeCell ref="B72:B75"/>
    <mergeCell ref="A76:A79"/>
    <mergeCell ref="B76:B79"/>
    <mergeCell ref="A69:L69"/>
    <mergeCell ref="A70:A71"/>
    <mergeCell ref="B70:B71"/>
    <mergeCell ref="C70:C71"/>
    <mergeCell ref="D70:D71"/>
  </mergeCells>
  <printOptions/>
  <pageMargins left="0.59" right="0.27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Putera</dc:creator>
  <cp:keywords/>
  <dc:description/>
  <cp:lastModifiedBy>Patrícia Hírešová</cp:lastModifiedBy>
  <cp:lastPrinted>2024-04-25T11:52:46Z</cp:lastPrinted>
  <dcterms:created xsi:type="dcterms:W3CDTF">2012-03-01T08:07:34Z</dcterms:created>
  <dcterms:modified xsi:type="dcterms:W3CDTF">2024-04-29T09:42:39Z</dcterms:modified>
  <cp:category/>
  <cp:version/>
  <cp:contentType/>
  <cp:contentStatus/>
</cp:coreProperties>
</file>